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07"/>
  <workbookPr/>
  <mc:AlternateContent xmlns:mc="http://schemas.openxmlformats.org/markup-compatibility/2006">
    <mc:Choice Requires="x15">
      <x15ac:absPath xmlns:x15ac="http://schemas.microsoft.com/office/spreadsheetml/2010/11/ac" url="/Users/owner/Desktop/"/>
    </mc:Choice>
  </mc:AlternateContent>
  <bookViews>
    <workbookView xWindow="0" yWindow="0" windowWidth="28800" windowHeight="18000" activeTab="1"/>
  </bookViews>
  <sheets>
    <sheet name="Constant speed calcs" sheetId="1" r:id="rId1"/>
    <sheet name="Acceleration Calc" sheetId="2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I27" i="1"/>
  <c r="E28" i="1"/>
  <c r="I28" i="1"/>
  <c r="E29" i="1"/>
  <c r="I29" i="1"/>
  <c r="E30" i="1"/>
  <c r="I30" i="1"/>
  <c r="E31" i="1"/>
  <c r="I31" i="1"/>
  <c r="E26" i="1"/>
  <c r="I26" i="1"/>
  <c r="C182" i="2"/>
  <c r="D182" i="2"/>
  <c r="O182" i="2"/>
  <c r="C241" i="2"/>
  <c r="D241" i="2"/>
  <c r="O241" i="2"/>
  <c r="K229" i="2"/>
  <c r="I227" i="2"/>
  <c r="I228" i="2"/>
  <c r="I229" i="2"/>
  <c r="I230" i="2"/>
  <c r="I231" i="2"/>
  <c r="I232" i="2"/>
  <c r="I233" i="2"/>
  <c r="I234" i="2"/>
  <c r="I235" i="2"/>
  <c r="I236" i="2"/>
  <c r="C237" i="2"/>
  <c r="D237" i="2"/>
  <c r="O237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K222" i="2"/>
  <c r="I223" i="2"/>
  <c r="I224" i="2"/>
  <c r="I225" i="2"/>
  <c r="K225" i="2"/>
  <c r="I226" i="2"/>
  <c r="I153" i="2"/>
  <c r="I154" i="2"/>
  <c r="I155" i="2"/>
  <c r="I156" i="2"/>
  <c r="I157" i="2"/>
  <c r="I158" i="2"/>
  <c r="K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C172" i="2"/>
  <c r="D172" i="2"/>
  <c r="O172" i="2"/>
  <c r="I172" i="2"/>
  <c r="I173" i="2"/>
  <c r="I174" i="2"/>
  <c r="I175" i="2"/>
  <c r="I176" i="2"/>
  <c r="I177" i="2"/>
  <c r="C178" i="2"/>
  <c r="D178" i="2"/>
  <c r="O178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E190" i="2"/>
  <c r="I190" i="2"/>
  <c r="I191" i="2"/>
  <c r="I192" i="2"/>
  <c r="C193" i="2"/>
  <c r="G193" i="2"/>
  <c r="I193" i="2"/>
  <c r="I194" i="2"/>
  <c r="I195" i="2"/>
  <c r="I196" i="2"/>
  <c r="I138" i="2"/>
  <c r="I139" i="2"/>
  <c r="E140" i="2"/>
  <c r="I140" i="2"/>
  <c r="E141" i="2"/>
  <c r="I141" i="2"/>
  <c r="I142" i="2"/>
  <c r="I143" i="2"/>
  <c r="K143" i="2"/>
  <c r="I144" i="2"/>
  <c r="I145" i="2"/>
  <c r="I146" i="2"/>
  <c r="I147" i="2"/>
  <c r="I148" i="2"/>
  <c r="I149" i="2"/>
  <c r="K149" i="2"/>
  <c r="I150" i="2"/>
  <c r="I151" i="2"/>
  <c r="I152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21" i="2"/>
  <c r="J21" i="2"/>
  <c r="K152" i="2"/>
  <c r="K192" i="2"/>
  <c r="C163" i="2"/>
  <c r="G163" i="2"/>
  <c r="C240" i="2"/>
  <c r="G240" i="2"/>
  <c r="E143" i="2"/>
  <c r="C138" i="2"/>
  <c r="G138" i="2"/>
  <c r="K167" i="2"/>
  <c r="E225" i="2"/>
  <c r="E224" i="2"/>
  <c r="F225" i="2"/>
  <c r="J225" i="2"/>
  <c r="E212" i="2"/>
  <c r="E245" i="2"/>
  <c r="E246" i="2"/>
  <c r="F246" i="2"/>
  <c r="J246" i="2"/>
  <c r="C147" i="2"/>
  <c r="D147" i="2"/>
  <c r="O147" i="2"/>
  <c r="E186" i="2"/>
  <c r="K155" i="2"/>
  <c r="K217" i="2"/>
  <c r="C151" i="2"/>
  <c r="D151" i="2"/>
  <c r="O151" i="2"/>
  <c r="K146" i="2"/>
  <c r="K195" i="2"/>
  <c r="E172" i="2"/>
  <c r="E167" i="2"/>
  <c r="C150" i="2"/>
  <c r="G150" i="2"/>
  <c r="K189" i="2"/>
  <c r="E159" i="2"/>
  <c r="E146" i="2"/>
  <c r="C143" i="2"/>
  <c r="D143" i="2"/>
  <c r="O143" i="2"/>
  <c r="E189" i="2"/>
  <c r="F190" i="2"/>
  <c r="J190" i="2"/>
  <c r="K184" i="2"/>
  <c r="C181" i="2"/>
  <c r="G181" i="2"/>
  <c r="K175" i="2"/>
  <c r="K166" i="2"/>
  <c r="C154" i="2"/>
  <c r="D154" i="2"/>
  <c r="O154" i="2"/>
  <c r="C225" i="2"/>
  <c r="G225" i="2"/>
  <c r="E221" i="2"/>
  <c r="K211" i="2"/>
  <c r="K206" i="2"/>
  <c r="E197" i="2"/>
  <c r="E248" i="2"/>
  <c r="K239" i="2"/>
  <c r="C235" i="2"/>
  <c r="D235" i="2"/>
  <c r="O235" i="2"/>
  <c r="C152" i="2"/>
  <c r="D152" i="2"/>
  <c r="O152" i="2"/>
  <c r="E149" i="2"/>
  <c r="E148" i="2"/>
  <c r="F149" i="2"/>
  <c r="J149" i="2"/>
  <c r="C139" i="2"/>
  <c r="D139" i="2"/>
  <c r="O139" i="2"/>
  <c r="C195" i="2"/>
  <c r="D195" i="2"/>
  <c r="O195" i="2"/>
  <c r="K191" i="2"/>
  <c r="K188" i="2"/>
  <c r="C162" i="2"/>
  <c r="D162" i="2"/>
  <c r="O162" i="2"/>
  <c r="C243" i="2"/>
  <c r="D243" i="2"/>
  <c r="O243" i="2"/>
  <c r="K234" i="2"/>
  <c r="E230" i="2"/>
  <c r="E145" i="2"/>
  <c r="C142" i="2"/>
  <c r="G142" i="2"/>
  <c r="K138" i="2"/>
  <c r="E184" i="2"/>
  <c r="E185" i="2"/>
  <c r="F185" i="2"/>
  <c r="J185" i="2"/>
  <c r="C170" i="2"/>
  <c r="D170" i="2"/>
  <c r="O170" i="2"/>
  <c r="C157" i="2"/>
  <c r="G157" i="2"/>
  <c r="E153" i="2"/>
  <c r="K223" i="2"/>
  <c r="E220" i="2"/>
  <c r="E206" i="2"/>
  <c r="E207" i="2"/>
  <c r="F207" i="2"/>
  <c r="J207" i="2"/>
  <c r="E201" i="2"/>
  <c r="K242" i="2"/>
  <c r="E151" i="2"/>
  <c r="K141" i="2"/>
  <c r="E194" i="2"/>
  <c r="E191" i="2"/>
  <c r="F191" i="2"/>
  <c r="J191" i="2"/>
  <c r="K183" i="2"/>
  <c r="E165" i="2"/>
  <c r="C153" i="2"/>
  <c r="G153" i="2"/>
  <c r="C220" i="2"/>
  <c r="D220" i="2"/>
  <c r="O220" i="2"/>
  <c r="C206" i="2"/>
  <c r="D206" i="2"/>
  <c r="O206" i="2"/>
  <c r="K200" i="2"/>
  <c r="K250" i="2"/>
  <c r="C246" i="2"/>
  <c r="D246" i="2"/>
  <c r="O246" i="2"/>
  <c r="C238" i="2"/>
  <c r="G238" i="2"/>
  <c r="C144" i="2"/>
  <c r="D144" i="2"/>
  <c r="O144" i="2"/>
  <c r="E138" i="2"/>
  <c r="C194" i="2"/>
  <c r="D194" i="2"/>
  <c r="O194" i="2"/>
  <c r="E187" i="2"/>
  <c r="E178" i="2"/>
  <c r="E173" i="2"/>
  <c r="K164" i="2"/>
  <c r="C160" i="2"/>
  <c r="D160" i="2"/>
  <c r="O160" i="2"/>
  <c r="C156" i="2"/>
  <c r="C223" i="2"/>
  <c r="G223" i="2"/>
  <c r="E214" i="2"/>
  <c r="E209" i="2"/>
  <c r="C233" i="2"/>
  <c r="G233" i="2"/>
  <c r="K227" i="2"/>
  <c r="E218" i="2"/>
  <c r="E208" i="2"/>
  <c r="F208" i="2"/>
  <c r="J208" i="2"/>
  <c r="K203" i="2"/>
  <c r="C249" i="2"/>
  <c r="G249" i="2"/>
  <c r="K244" i="2"/>
  <c r="C232" i="2"/>
  <c r="D232" i="2"/>
  <c r="O232" i="2"/>
  <c r="C227" i="2"/>
  <c r="D227" i="2"/>
  <c r="O227" i="2"/>
  <c r="K150" i="2"/>
  <c r="C148" i="2"/>
  <c r="D148" i="2"/>
  <c r="O148" i="2"/>
  <c r="C145" i="2"/>
  <c r="D145" i="2"/>
  <c r="O145" i="2"/>
  <c r="C140" i="2"/>
  <c r="D140" i="2"/>
  <c r="O140" i="2"/>
  <c r="C191" i="2"/>
  <c r="G191" i="2"/>
  <c r="K185" i="2"/>
  <c r="K180" i="2"/>
  <c r="K174" i="2"/>
  <c r="C169" i="2"/>
  <c r="D169" i="2"/>
  <c r="O169" i="2"/>
  <c r="E164" i="2"/>
  <c r="F165" i="2"/>
  <c r="J165" i="2"/>
  <c r="K161" i="2"/>
  <c r="K226" i="2"/>
  <c r="K224" i="2"/>
  <c r="C217" i="2"/>
  <c r="G217" i="2"/>
  <c r="C211" i="2"/>
  <c r="D211" i="2"/>
  <c r="O211" i="2"/>
  <c r="C208" i="2"/>
  <c r="D208" i="2"/>
  <c r="O208" i="2"/>
  <c r="K205" i="2"/>
  <c r="C200" i="2"/>
  <c r="G200" i="2"/>
  <c r="E250" i="2"/>
  <c r="C247" i="2"/>
  <c r="G247" i="2"/>
  <c r="K236" i="2"/>
  <c r="K231" i="2"/>
  <c r="C229" i="2"/>
  <c r="E71" i="2"/>
  <c r="K144" i="2"/>
  <c r="E142" i="2"/>
  <c r="F143" i="2"/>
  <c r="J143" i="2"/>
  <c r="K139" i="2"/>
  <c r="E196" i="2"/>
  <c r="F197" i="2"/>
  <c r="J197" i="2"/>
  <c r="E193" i="2"/>
  <c r="E188" i="2"/>
  <c r="E183" i="2"/>
  <c r="E177" i="2"/>
  <c r="F178" i="2"/>
  <c r="J178" i="2"/>
  <c r="E171" i="2"/>
  <c r="K168" i="2"/>
  <c r="E166" i="2"/>
  <c r="F167" i="2"/>
  <c r="J167" i="2"/>
  <c r="C164" i="2"/>
  <c r="D164" i="2"/>
  <c r="O164" i="2"/>
  <c r="E158" i="2"/>
  <c r="F159" i="2"/>
  <c r="J159" i="2"/>
  <c r="E155" i="2"/>
  <c r="C222" i="2"/>
  <c r="G222" i="2"/>
  <c r="C219" i="2"/>
  <c r="G219" i="2"/>
  <c r="K216" i="2"/>
  <c r="E213" i="2"/>
  <c r="F213" i="2"/>
  <c r="J213" i="2"/>
  <c r="K210" i="2"/>
  <c r="E202" i="2"/>
  <c r="F202" i="2"/>
  <c r="J202" i="2"/>
  <c r="K199" i="2"/>
  <c r="E252" i="2"/>
  <c r="K249" i="2"/>
  <c r="K246" i="2"/>
  <c r="E244" i="2"/>
  <c r="E242" i="2"/>
  <c r="E241" i="2"/>
  <c r="F242" i="2"/>
  <c r="J242" i="2"/>
  <c r="E239" i="2"/>
  <c r="E238" i="2"/>
  <c r="F239" i="2"/>
  <c r="J239" i="2"/>
  <c r="E234" i="2"/>
  <c r="K187" i="2"/>
  <c r="C180" i="2"/>
  <c r="D180" i="2"/>
  <c r="O180" i="2"/>
  <c r="C177" i="2"/>
  <c r="G177" i="2"/>
  <c r="K173" i="2"/>
  <c r="C171" i="2"/>
  <c r="G171" i="2"/>
  <c r="K165" i="2"/>
  <c r="K163" i="2"/>
  <c r="E161" i="2"/>
  <c r="K157" i="2"/>
  <c r="E226" i="2"/>
  <c r="K221" i="2"/>
  <c r="K218" i="2"/>
  <c r="C213" i="2"/>
  <c r="G213" i="2"/>
  <c r="C205" i="2"/>
  <c r="G205" i="2"/>
  <c r="C202" i="2"/>
  <c r="D202" i="2"/>
  <c r="O202" i="2"/>
  <c r="C252" i="2"/>
  <c r="D252" i="2"/>
  <c r="O252" i="2"/>
  <c r="C244" i="2"/>
  <c r="G244" i="2"/>
  <c r="E236" i="2"/>
  <c r="E231" i="2"/>
  <c r="E228" i="2"/>
  <c r="C190" i="2"/>
  <c r="D190" i="2"/>
  <c r="O190" i="2"/>
  <c r="C185" i="2"/>
  <c r="G185" i="2"/>
  <c r="E182" i="2"/>
  <c r="K179" i="2"/>
  <c r="K176" i="2"/>
  <c r="K170" i="2"/>
  <c r="C168" i="2"/>
  <c r="D168" i="2"/>
  <c r="O168" i="2"/>
  <c r="E154" i="2"/>
  <c r="F154" i="2"/>
  <c r="J154" i="2"/>
  <c r="C226" i="2"/>
  <c r="D226" i="2"/>
  <c r="O226" i="2"/>
  <c r="C224" i="2"/>
  <c r="D224" i="2"/>
  <c r="O224" i="2"/>
  <c r="K215" i="2"/>
  <c r="C207" i="2"/>
  <c r="G207" i="2"/>
  <c r="K204" i="2"/>
  <c r="K198" i="2"/>
  <c r="K251" i="2"/>
  <c r="E249" i="2"/>
  <c r="F249" i="2"/>
  <c r="J249" i="2"/>
  <c r="K243" i="2"/>
  <c r="C236" i="2"/>
  <c r="G236" i="2"/>
  <c r="E233" i="2"/>
  <c r="C228" i="2"/>
  <c r="G228" i="2"/>
  <c r="C187" i="2"/>
  <c r="G187" i="2"/>
  <c r="K181" i="2"/>
  <c r="C176" i="2"/>
  <c r="D176" i="2"/>
  <c r="O176" i="2"/>
  <c r="E170" i="2"/>
  <c r="C165" i="2"/>
  <c r="G165" i="2"/>
  <c r="K162" i="2"/>
  <c r="C218" i="2"/>
  <c r="D218" i="2"/>
  <c r="O218" i="2"/>
  <c r="E215" i="2"/>
  <c r="F215" i="2"/>
  <c r="J215" i="2"/>
  <c r="C212" i="2"/>
  <c r="D212" i="2"/>
  <c r="O212" i="2"/>
  <c r="C209" i="2"/>
  <c r="G209" i="2"/>
  <c r="C204" i="2"/>
  <c r="D204" i="2"/>
  <c r="O204" i="2"/>
  <c r="C201" i="2"/>
  <c r="K197" i="2"/>
  <c r="C251" i="2"/>
  <c r="D251" i="2"/>
  <c r="O251" i="2"/>
  <c r="E243" i="2"/>
  <c r="K237" i="2"/>
  <c r="E235" i="2"/>
  <c r="K232" i="2"/>
  <c r="G202" i="2"/>
  <c r="D193" i="2"/>
  <c r="O193" i="2"/>
  <c r="F141" i="2"/>
  <c r="J141" i="2"/>
  <c r="G172" i="2"/>
  <c r="D163" i="2"/>
  <c r="O163" i="2"/>
  <c r="G241" i="2"/>
  <c r="D157" i="2"/>
  <c r="O157" i="2"/>
  <c r="G154" i="2"/>
  <c r="D205" i="2"/>
  <c r="O205" i="2"/>
  <c r="G211" i="2"/>
  <c r="G178" i="2"/>
  <c r="G201" i="2"/>
  <c r="D201" i="2"/>
  <c r="O201" i="2"/>
  <c r="D233" i="2"/>
  <c r="O233" i="2"/>
  <c r="D219" i="2"/>
  <c r="O219" i="2"/>
  <c r="G140" i="2"/>
  <c r="G182" i="2"/>
  <c r="G170" i="2"/>
  <c r="G164" i="2"/>
  <c r="D156" i="2"/>
  <c r="O156" i="2"/>
  <c r="G156" i="2"/>
  <c r="D217" i="2"/>
  <c r="O217" i="2"/>
  <c r="G144" i="2"/>
  <c r="D138" i="2"/>
  <c r="O138" i="2"/>
  <c r="D222" i="2"/>
  <c r="O222" i="2"/>
  <c r="G220" i="2"/>
  <c r="G251" i="2"/>
  <c r="G237" i="2"/>
  <c r="E227" i="2"/>
  <c r="K228" i="2"/>
  <c r="C230" i="2"/>
  <c r="G230" i="2"/>
  <c r="K235" i="2"/>
  <c r="C239" i="2"/>
  <c r="E240" i="2"/>
  <c r="K245" i="2"/>
  <c r="E247" i="2"/>
  <c r="K248" i="2"/>
  <c r="C250" i="2"/>
  <c r="D250" i="2"/>
  <c r="O250" i="2"/>
  <c r="K252" i="2"/>
  <c r="C198" i="2"/>
  <c r="C199" i="2"/>
  <c r="E200" i="2"/>
  <c r="E203" i="2"/>
  <c r="F203" i="2"/>
  <c r="K209" i="2"/>
  <c r="K212" i="2"/>
  <c r="C214" i="2"/>
  <c r="C215" i="2"/>
  <c r="E216" i="2"/>
  <c r="E219" i="2"/>
  <c r="K153" i="2"/>
  <c r="K156" i="2"/>
  <c r="C158" i="2"/>
  <c r="C159" i="2"/>
  <c r="E160" i="2"/>
  <c r="F160" i="2"/>
  <c r="J160" i="2"/>
  <c r="E163" i="2"/>
  <c r="K169" i="2"/>
  <c r="K172" i="2"/>
  <c r="C174" i="2"/>
  <c r="C175" i="2"/>
  <c r="E176" i="2"/>
  <c r="E179" i="2"/>
  <c r="F179" i="2"/>
  <c r="K182" i="2"/>
  <c r="C184" i="2"/>
  <c r="K186" i="2"/>
  <c r="C188" i="2"/>
  <c r="K190" i="2"/>
  <c r="C192" i="2"/>
  <c r="K194" i="2"/>
  <c r="C196" i="2"/>
  <c r="K142" i="2"/>
  <c r="C146" i="2"/>
  <c r="E147" i="2"/>
  <c r="E150" i="2"/>
  <c r="K151" i="2"/>
  <c r="C75" i="2"/>
  <c r="D75" i="2"/>
  <c r="O75" i="2"/>
  <c r="K137" i="2"/>
  <c r="C149" i="2"/>
  <c r="D149" i="2"/>
  <c r="O149" i="2"/>
  <c r="K147" i="2"/>
  <c r="E144" i="2"/>
  <c r="C141" i="2"/>
  <c r="D141" i="2"/>
  <c r="O141" i="2"/>
  <c r="K196" i="2"/>
  <c r="E195" i="2"/>
  <c r="K193" i="2"/>
  <c r="E192" i="2"/>
  <c r="C186" i="2"/>
  <c r="C179" i="2"/>
  <c r="C173" i="2"/>
  <c r="K171" i="2"/>
  <c r="E169" i="2"/>
  <c r="C166" i="2"/>
  <c r="C161" i="2"/>
  <c r="C155" i="2"/>
  <c r="C221" i="2"/>
  <c r="K214" i="2"/>
  <c r="K213" i="2"/>
  <c r="E211" i="2"/>
  <c r="E210" i="2"/>
  <c r="K208" i="2"/>
  <c r="C203" i="2"/>
  <c r="C197" i="2"/>
  <c r="E251" i="2"/>
  <c r="C248" i="2"/>
  <c r="G248" i="2"/>
  <c r="C242" i="2"/>
  <c r="D242" i="2"/>
  <c r="O242" i="2"/>
  <c r="K240" i="2"/>
  <c r="E237" i="2"/>
  <c r="C234" i="2"/>
  <c r="G234" i="2"/>
  <c r="C231" i="2"/>
  <c r="E229" i="2"/>
  <c r="E152" i="2"/>
  <c r="K148" i="2"/>
  <c r="K145" i="2"/>
  <c r="K140" i="2"/>
  <c r="E139" i="2"/>
  <c r="F140" i="2"/>
  <c r="J140" i="2"/>
  <c r="C189" i="2"/>
  <c r="C183" i="2"/>
  <c r="E181" i="2"/>
  <c r="E180" i="2"/>
  <c r="K178" i="2"/>
  <c r="K177" i="2"/>
  <c r="E175" i="2"/>
  <c r="E174" i="2"/>
  <c r="E168" i="2"/>
  <c r="F168" i="2"/>
  <c r="J168" i="2"/>
  <c r="C167" i="2"/>
  <c r="E162" i="2"/>
  <c r="K160" i="2"/>
  <c r="K159" i="2"/>
  <c r="E157" i="2"/>
  <c r="E156" i="2"/>
  <c r="K154" i="2"/>
  <c r="E223" i="2"/>
  <c r="E222" i="2"/>
  <c r="K220" i="2"/>
  <c r="K219" i="2"/>
  <c r="E217" i="2"/>
  <c r="C216" i="2"/>
  <c r="C210" i="2"/>
  <c r="K207" i="2"/>
  <c r="E205" i="2"/>
  <c r="E204" i="2"/>
  <c r="K202" i="2"/>
  <c r="K201" i="2"/>
  <c r="E199" i="2"/>
  <c r="E198" i="2"/>
  <c r="F198" i="2"/>
  <c r="J198" i="2"/>
  <c r="K247" i="2"/>
  <c r="C245" i="2"/>
  <c r="K241" i="2"/>
  <c r="K238" i="2"/>
  <c r="K233" i="2"/>
  <c r="E232" i="2"/>
  <c r="K230" i="2"/>
  <c r="D236" i="2"/>
  <c r="O236" i="2"/>
  <c r="G252" i="2"/>
  <c r="G151" i="2"/>
  <c r="G147" i="2"/>
  <c r="C74" i="2"/>
  <c r="G74" i="2"/>
  <c r="C132" i="2"/>
  <c r="D132" i="2"/>
  <c r="O132" i="2"/>
  <c r="K124" i="2"/>
  <c r="E136" i="2"/>
  <c r="E116" i="2"/>
  <c r="E135" i="2"/>
  <c r="E92" i="2"/>
  <c r="E134" i="2"/>
  <c r="C127" i="2"/>
  <c r="G127" i="2"/>
  <c r="C122" i="2"/>
  <c r="E132" i="2"/>
  <c r="C100" i="2"/>
  <c r="G100" i="2"/>
  <c r="E86" i="2"/>
  <c r="E103" i="2"/>
  <c r="K133" i="2"/>
  <c r="C130" i="2"/>
  <c r="D130" i="2"/>
  <c r="O130" i="2"/>
  <c r="E126" i="2"/>
  <c r="C108" i="2"/>
  <c r="D108" i="2"/>
  <c r="O108" i="2"/>
  <c r="K129" i="2"/>
  <c r="K107" i="2"/>
  <c r="K135" i="2"/>
  <c r="C129" i="2"/>
  <c r="G129" i="2"/>
  <c r="K118" i="2"/>
  <c r="E100" i="2"/>
  <c r="C95" i="2"/>
  <c r="C82" i="2"/>
  <c r="D82" i="2"/>
  <c r="O82" i="2"/>
  <c r="C137" i="2"/>
  <c r="E128" i="2"/>
  <c r="C124" i="2"/>
  <c r="D124" i="2"/>
  <c r="O124" i="2"/>
  <c r="K119" i="2"/>
  <c r="K109" i="2"/>
  <c r="C107" i="2"/>
  <c r="D107" i="2"/>
  <c r="O107" i="2"/>
  <c r="C102" i="2"/>
  <c r="D102" i="2"/>
  <c r="O102" i="2"/>
  <c r="C99" i="2"/>
  <c r="E89" i="2"/>
  <c r="C134" i="2"/>
  <c r="K130" i="2"/>
  <c r="K123" i="2"/>
  <c r="C115" i="2"/>
  <c r="G115" i="2"/>
  <c r="K101" i="2"/>
  <c r="E94" i="2"/>
  <c r="E83" i="2"/>
  <c r="E72" i="2"/>
  <c r="C119" i="2"/>
  <c r="G119" i="2"/>
  <c r="K87" i="2"/>
  <c r="C114" i="2"/>
  <c r="D114" i="2"/>
  <c r="O114" i="2"/>
  <c r="C109" i="2"/>
  <c r="C105" i="2"/>
  <c r="G105" i="2"/>
  <c r="E97" i="2"/>
  <c r="G82" i="2"/>
  <c r="E70" i="2"/>
  <c r="E73" i="2"/>
  <c r="E74" i="2"/>
  <c r="E77" i="2"/>
  <c r="C79" i="2"/>
  <c r="C80" i="2"/>
  <c r="E81" i="2"/>
  <c r="K82" i="2"/>
  <c r="C84" i="2"/>
  <c r="C88" i="2"/>
  <c r="D88" i="2"/>
  <c r="O88" i="2"/>
  <c r="K90" i="2"/>
  <c r="E95" i="2"/>
  <c r="E96" i="2"/>
  <c r="K97" i="2"/>
  <c r="E105" i="2"/>
  <c r="E106" i="2"/>
  <c r="E109" i="2"/>
  <c r="C111" i="2"/>
  <c r="C112" i="2"/>
  <c r="E113" i="2"/>
  <c r="K114" i="2"/>
  <c r="C116" i="2"/>
  <c r="G116" i="2"/>
  <c r="K117" i="2"/>
  <c r="C121" i="2"/>
  <c r="C69" i="2"/>
  <c r="K71" i="2"/>
  <c r="E76" i="2"/>
  <c r="C83" i="2"/>
  <c r="E88" i="2"/>
  <c r="C91" i="2"/>
  <c r="D91" i="2"/>
  <c r="O91" i="2"/>
  <c r="K93" i="2"/>
  <c r="C98" i="2"/>
  <c r="E99" i="2"/>
  <c r="K100" i="2"/>
  <c r="E102" i="2"/>
  <c r="C68" i="2"/>
  <c r="E69" i="2"/>
  <c r="C72" i="2"/>
  <c r="D72" i="2"/>
  <c r="O72" i="2"/>
  <c r="K74" i="2"/>
  <c r="E79" i="2"/>
  <c r="E80" i="2"/>
  <c r="K81" i="2"/>
  <c r="E84" i="2"/>
  <c r="K86" i="2"/>
  <c r="E91" i="2"/>
  <c r="F92" i="2"/>
  <c r="J92" i="2"/>
  <c r="C94" i="2"/>
  <c r="D94" i="2"/>
  <c r="O94" i="2"/>
  <c r="C101" i="2"/>
  <c r="C104" i="2"/>
  <c r="D104" i="2"/>
  <c r="O104" i="2"/>
  <c r="K106" i="2"/>
  <c r="E111" i="2"/>
  <c r="E112" i="2"/>
  <c r="K113" i="2"/>
  <c r="E121" i="2"/>
  <c r="E122" i="2"/>
  <c r="E125" i="2"/>
  <c r="K126" i="2"/>
  <c r="E68" i="2"/>
  <c r="K70" i="2"/>
  <c r="E75" i="2"/>
  <c r="F75" i="2"/>
  <c r="C78" i="2"/>
  <c r="G78" i="2"/>
  <c r="K84" i="2"/>
  <c r="C86" i="2"/>
  <c r="C89" i="2"/>
  <c r="C90" i="2"/>
  <c r="K91" i="2"/>
  <c r="C93" i="2"/>
  <c r="C97" i="2"/>
  <c r="K102" i="2"/>
  <c r="E107" i="2"/>
  <c r="C110" i="2"/>
  <c r="D110" i="2"/>
  <c r="O110" i="2"/>
  <c r="C117" i="2"/>
  <c r="C120" i="2"/>
  <c r="D120" i="2"/>
  <c r="O120" i="2"/>
  <c r="K122" i="2"/>
  <c r="K125" i="2"/>
  <c r="C133" i="2"/>
  <c r="C136" i="2"/>
  <c r="E137" i="2"/>
  <c r="K69" i="2"/>
  <c r="C71" i="2"/>
  <c r="K72" i="2"/>
  <c r="K73" i="2"/>
  <c r="K76" i="2"/>
  <c r="E78" i="2"/>
  <c r="K80" i="2"/>
  <c r="E82" i="2"/>
  <c r="C85" i="2"/>
  <c r="E87" i="2"/>
  <c r="C92" i="2"/>
  <c r="K94" i="2"/>
  <c r="K95" i="2"/>
  <c r="K99" i="2"/>
  <c r="C103" i="2"/>
  <c r="K104" i="2"/>
  <c r="K105" i="2"/>
  <c r="K108" i="2"/>
  <c r="E110" i="2"/>
  <c r="K112" i="2"/>
  <c r="E114" i="2"/>
  <c r="E117" i="2"/>
  <c r="E120" i="2"/>
  <c r="C123" i="2"/>
  <c r="D123" i="2"/>
  <c r="O123" i="2"/>
  <c r="C126" i="2"/>
  <c r="E127" i="2"/>
  <c r="F127" i="2"/>
  <c r="K128" i="2"/>
  <c r="E130" i="2"/>
  <c r="K131" i="2"/>
  <c r="C70" i="2"/>
  <c r="K136" i="2"/>
  <c r="C135" i="2"/>
  <c r="E133" i="2"/>
  <c r="E131" i="2"/>
  <c r="C128" i="2"/>
  <c r="K115" i="2"/>
  <c r="E104" i="2"/>
  <c r="K98" i="2"/>
  <c r="C96" i="2"/>
  <c r="E90" i="2"/>
  <c r="E85" i="2"/>
  <c r="K78" i="2"/>
  <c r="C76" i="2"/>
  <c r="K134" i="2"/>
  <c r="K132" i="2"/>
  <c r="E129" i="2"/>
  <c r="K127" i="2"/>
  <c r="E123" i="2"/>
  <c r="K120" i="2"/>
  <c r="E118" i="2"/>
  <c r="C113" i="2"/>
  <c r="K110" i="2"/>
  <c r="C106" i="2"/>
  <c r="K103" i="2"/>
  <c r="E101" i="2"/>
  <c r="E93" i="2"/>
  <c r="F93" i="2"/>
  <c r="J93" i="2"/>
  <c r="K89" i="2"/>
  <c r="C87" i="2"/>
  <c r="K75" i="2"/>
  <c r="C131" i="2"/>
  <c r="C125" i="2"/>
  <c r="C118" i="2"/>
  <c r="E115" i="2"/>
  <c r="E108" i="2"/>
  <c r="E98" i="2"/>
  <c r="K92" i="2"/>
  <c r="K83" i="2"/>
  <c r="C81" i="2"/>
  <c r="K77" i="2"/>
  <c r="C73" i="2"/>
  <c r="K68" i="2"/>
  <c r="E124" i="2"/>
  <c r="K121" i="2"/>
  <c r="E119" i="2"/>
  <c r="K116" i="2"/>
  <c r="K111" i="2"/>
  <c r="K96" i="2"/>
  <c r="K88" i="2"/>
  <c r="K85" i="2"/>
  <c r="K79" i="2"/>
  <c r="C77" i="2"/>
  <c r="G5" i="1"/>
  <c r="F156" i="2"/>
  <c r="J156" i="2"/>
  <c r="G162" i="2"/>
  <c r="G194" i="2"/>
  <c r="G224" i="2"/>
  <c r="D240" i="2"/>
  <c r="O240" i="2"/>
  <c r="F174" i="2"/>
  <c r="J174" i="2"/>
  <c r="F210" i="2"/>
  <c r="J210" i="2"/>
  <c r="F219" i="2"/>
  <c r="J219" i="2"/>
  <c r="D207" i="2"/>
  <c r="O207" i="2"/>
  <c r="G235" i="2"/>
  <c r="D249" i="2"/>
  <c r="O249" i="2"/>
  <c r="F187" i="2"/>
  <c r="H187" i="2"/>
  <c r="D200" i="2"/>
  <c r="O200" i="2"/>
  <c r="F226" i="2"/>
  <c r="J226" i="2"/>
  <c r="F250" i="2"/>
  <c r="J250" i="2"/>
  <c r="D238" i="2"/>
  <c r="O238" i="2"/>
  <c r="D153" i="2"/>
  <c r="O153" i="2"/>
  <c r="F236" i="2"/>
  <c r="J236" i="2"/>
  <c r="F245" i="2"/>
  <c r="J245" i="2"/>
  <c r="F172" i="2"/>
  <c r="J172" i="2"/>
  <c r="F173" i="2"/>
  <c r="L173" i="2"/>
  <c r="F221" i="2"/>
  <c r="G139" i="2"/>
  <c r="G246" i="2"/>
  <c r="H246" i="2"/>
  <c r="F193" i="2"/>
  <c r="J193" i="2"/>
  <c r="D247" i="2"/>
  <c r="O247" i="2"/>
  <c r="D181" i="2"/>
  <c r="O181" i="2"/>
  <c r="D185" i="2"/>
  <c r="O185" i="2"/>
  <c r="F146" i="2"/>
  <c r="J146" i="2"/>
  <c r="F138" i="2"/>
  <c r="J138" i="2"/>
  <c r="G143" i="2"/>
  <c r="H143" i="2"/>
  <c r="D228" i="2"/>
  <c r="O228" i="2"/>
  <c r="G204" i="2"/>
  <c r="F184" i="2"/>
  <c r="L184" i="2"/>
  <c r="F189" i="2"/>
  <c r="D150" i="2"/>
  <c r="O150" i="2"/>
  <c r="D223" i="2"/>
  <c r="O223" i="2"/>
  <c r="F183" i="2"/>
  <c r="J183" i="2"/>
  <c r="F209" i="2"/>
  <c r="J209" i="2"/>
  <c r="G145" i="2"/>
  <c r="F240" i="2"/>
  <c r="J240" i="2"/>
  <c r="F186" i="2"/>
  <c r="J186" i="2"/>
  <c r="G160" i="2"/>
  <c r="H160" i="2"/>
  <c r="F212" i="2"/>
  <c r="J212" i="2"/>
  <c r="G212" i="2"/>
  <c r="G176" i="2"/>
  <c r="D191" i="2"/>
  <c r="O191" i="2"/>
  <c r="G169" i="2"/>
  <c r="F147" i="2"/>
  <c r="J147" i="2"/>
  <c r="G195" i="2"/>
  <c r="G180" i="2"/>
  <c r="D177" i="2"/>
  <c r="O177" i="2"/>
  <c r="D165" i="2"/>
  <c r="O165" i="2"/>
  <c r="F188" i="2"/>
  <c r="L188" i="2"/>
  <c r="F155" i="2"/>
  <c r="J155" i="2"/>
  <c r="G243" i="2"/>
  <c r="D142" i="2"/>
  <c r="O142" i="2"/>
  <c r="G152" i="2"/>
  <c r="F194" i="2"/>
  <c r="J194" i="2"/>
  <c r="G232" i="2"/>
  <c r="G227" i="2"/>
  <c r="F222" i="2"/>
  <c r="J222" i="2"/>
  <c r="D244" i="2"/>
  <c r="O244" i="2"/>
  <c r="D225" i="2"/>
  <c r="O225" i="2"/>
  <c r="G206" i="2"/>
  <c r="D213" i="2"/>
  <c r="O213" i="2"/>
  <c r="F231" i="2"/>
  <c r="J231" i="2"/>
  <c r="F243" i="2"/>
  <c r="J243" i="2"/>
  <c r="F166" i="2"/>
  <c r="J166" i="2"/>
  <c r="F72" i="2"/>
  <c r="J72" i="2"/>
  <c r="F162" i="2"/>
  <c r="J162" i="2"/>
  <c r="F234" i="2"/>
  <c r="J234" i="2"/>
  <c r="F142" i="2"/>
  <c r="J142" i="2"/>
  <c r="F171" i="2"/>
  <c r="J171" i="2"/>
  <c r="F214" i="2"/>
  <c r="J214" i="2"/>
  <c r="F244" i="2"/>
  <c r="J244" i="2"/>
  <c r="D171" i="2"/>
  <c r="O171" i="2"/>
  <c r="G218" i="2"/>
  <c r="F216" i="2"/>
  <c r="J216" i="2"/>
  <c r="D187" i="2"/>
  <c r="O187" i="2"/>
  <c r="G208" i="2"/>
  <c r="D229" i="2"/>
  <c r="O229" i="2"/>
  <c r="G229" i="2"/>
  <c r="F233" i="2"/>
  <c r="J233" i="2"/>
  <c r="G190" i="2"/>
  <c r="H190" i="2"/>
  <c r="D209" i="2"/>
  <c r="O209" i="2"/>
  <c r="G226" i="2"/>
  <c r="H226" i="2"/>
  <c r="G148" i="2"/>
  <c r="G168" i="2"/>
  <c r="H168" i="2"/>
  <c r="F235" i="2"/>
  <c r="J235" i="2"/>
  <c r="L215" i="2"/>
  <c r="L239" i="2"/>
  <c r="H249" i="2"/>
  <c r="H202" i="2"/>
  <c r="G250" i="2"/>
  <c r="L249" i="2"/>
  <c r="F217" i="2"/>
  <c r="J217" i="2"/>
  <c r="L191" i="2"/>
  <c r="L209" i="2"/>
  <c r="L208" i="2"/>
  <c r="G114" i="2"/>
  <c r="L159" i="2"/>
  <c r="H208" i="2"/>
  <c r="L213" i="2"/>
  <c r="H225" i="2"/>
  <c r="H154" i="2"/>
  <c r="L207" i="2"/>
  <c r="L154" i="2"/>
  <c r="H213" i="2"/>
  <c r="L197" i="2"/>
  <c r="D230" i="2"/>
  <c r="O230" i="2"/>
  <c r="L185" i="2"/>
  <c r="D234" i="2"/>
  <c r="O234" i="2"/>
  <c r="L225" i="2"/>
  <c r="L168" i="2"/>
  <c r="H178" i="2"/>
  <c r="L141" i="2"/>
  <c r="G242" i="2"/>
  <c r="H242" i="2"/>
  <c r="L242" i="2"/>
  <c r="L167" i="2"/>
  <c r="F148" i="2"/>
  <c r="J148" i="2"/>
  <c r="F78" i="2"/>
  <c r="L78" i="2"/>
  <c r="L140" i="2"/>
  <c r="L190" i="2"/>
  <c r="H140" i="2"/>
  <c r="F157" i="2"/>
  <c r="L157" i="2"/>
  <c r="F135" i="2"/>
  <c r="L135" i="2"/>
  <c r="D248" i="2"/>
  <c r="O248" i="2"/>
  <c r="L178" i="2"/>
  <c r="L149" i="2"/>
  <c r="L160" i="2"/>
  <c r="F163" i="2"/>
  <c r="L163" i="2"/>
  <c r="L226" i="2"/>
  <c r="F161" i="2"/>
  <c r="J161" i="2"/>
  <c r="G75" i="2"/>
  <c r="H75" i="2"/>
  <c r="L202" i="2"/>
  <c r="H207" i="2"/>
  <c r="L143" i="2"/>
  <c r="F204" i="2"/>
  <c r="J204" i="2"/>
  <c r="F136" i="2"/>
  <c r="J136" i="2"/>
  <c r="J188" i="2"/>
  <c r="F241" i="2"/>
  <c r="L241" i="2"/>
  <c r="F220" i="2"/>
  <c r="J220" i="2"/>
  <c r="L138" i="2"/>
  <c r="H138" i="2"/>
  <c r="H193" i="2"/>
  <c r="G183" i="2"/>
  <c r="D183" i="2"/>
  <c r="O183" i="2"/>
  <c r="G221" i="2"/>
  <c r="H221" i="2"/>
  <c r="D221" i="2"/>
  <c r="O221" i="2"/>
  <c r="J179" i="2"/>
  <c r="L179" i="2"/>
  <c r="F223" i="2"/>
  <c r="G197" i="2"/>
  <c r="H197" i="2"/>
  <c r="D197" i="2"/>
  <c r="O197" i="2"/>
  <c r="D245" i="2"/>
  <c r="O245" i="2"/>
  <c r="G245" i="2"/>
  <c r="H245" i="2"/>
  <c r="G203" i="2"/>
  <c r="H203" i="2"/>
  <c r="D203" i="2"/>
  <c r="O203" i="2"/>
  <c r="G161" i="2"/>
  <c r="D161" i="2"/>
  <c r="O161" i="2"/>
  <c r="L193" i="2"/>
  <c r="D192" i="2"/>
  <c r="O192" i="2"/>
  <c r="G192" i="2"/>
  <c r="G175" i="2"/>
  <c r="D175" i="2"/>
  <c r="O175" i="2"/>
  <c r="J203" i="2"/>
  <c r="L203" i="2"/>
  <c r="H219" i="2"/>
  <c r="F192" i="2"/>
  <c r="L165" i="2"/>
  <c r="L198" i="2"/>
  <c r="J189" i="2"/>
  <c r="L189" i="2"/>
  <c r="F164" i="2"/>
  <c r="G141" i="2"/>
  <c r="H141" i="2"/>
  <c r="D210" i="2"/>
  <c r="O210" i="2"/>
  <c r="G210" i="2"/>
  <c r="F175" i="2"/>
  <c r="F238" i="2"/>
  <c r="J238" i="2"/>
  <c r="F237" i="2"/>
  <c r="H237" i="2"/>
  <c r="D166" i="2"/>
  <c r="O166" i="2"/>
  <c r="G166" i="2"/>
  <c r="F196" i="2"/>
  <c r="J196" i="2"/>
  <c r="F195" i="2"/>
  <c r="D174" i="2"/>
  <c r="O174" i="2"/>
  <c r="G174" i="2"/>
  <c r="H174" i="2"/>
  <c r="F200" i="2"/>
  <c r="F201" i="2"/>
  <c r="J201" i="2"/>
  <c r="L174" i="2"/>
  <c r="H191" i="2"/>
  <c r="F158" i="2"/>
  <c r="F230" i="2"/>
  <c r="J230" i="2"/>
  <c r="F229" i="2"/>
  <c r="G231" i="2"/>
  <c r="H231" i="2"/>
  <c r="D231" i="2"/>
  <c r="O231" i="2"/>
  <c r="G155" i="2"/>
  <c r="D155" i="2"/>
  <c r="O155" i="2"/>
  <c r="D158" i="2"/>
  <c r="O158" i="2"/>
  <c r="G158" i="2"/>
  <c r="F248" i="2"/>
  <c r="J248" i="2"/>
  <c r="F247" i="2"/>
  <c r="F87" i="2"/>
  <c r="J87" i="2"/>
  <c r="F97" i="2"/>
  <c r="J97" i="2"/>
  <c r="F94" i="2"/>
  <c r="J94" i="2"/>
  <c r="D216" i="2"/>
  <c r="O216" i="2"/>
  <c r="G216" i="2"/>
  <c r="F169" i="2"/>
  <c r="J169" i="2"/>
  <c r="F151" i="2"/>
  <c r="J151" i="2"/>
  <c r="F150" i="2"/>
  <c r="D188" i="2"/>
  <c r="O188" i="2"/>
  <c r="G188" i="2"/>
  <c r="G199" i="2"/>
  <c r="D199" i="2"/>
  <c r="O199" i="2"/>
  <c r="D239" i="2"/>
  <c r="O239" i="2"/>
  <c r="G239" i="2"/>
  <c r="H239" i="2"/>
  <c r="F139" i="2"/>
  <c r="H139" i="2"/>
  <c r="F218" i="2"/>
  <c r="H172" i="2"/>
  <c r="G167" i="2"/>
  <c r="H167" i="2"/>
  <c r="D167" i="2"/>
  <c r="O167" i="2"/>
  <c r="F252" i="2"/>
  <c r="J252" i="2"/>
  <c r="F251" i="2"/>
  <c r="H251" i="2"/>
  <c r="D186" i="2"/>
  <c r="O186" i="2"/>
  <c r="G186" i="2"/>
  <c r="H186" i="2"/>
  <c r="D196" i="2"/>
  <c r="O196" i="2"/>
  <c r="G196" i="2"/>
  <c r="G159" i="2"/>
  <c r="H159" i="2"/>
  <c r="D159" i="2"/>
  <c r="O159" i="2"/>
  <c r="F228" i="2"/>
  <c r="J228" i="2"/>
  <c r="F227" i="2"/>
  <c r="F205" i="2"/>
  <c r="F206" i="2"/>
  <c r="G189" i="2"/>
  <c r="D189" i="2"/>
  <c r="O189" i="2"/>
  <c r="F176" i="2"/>
  <c r="H176" i="2"/>
  <c r="F177" i="2"/>
  <c r="J177" i="2"/>
  <c r="F232" i="2"/>
  <c r="F224" i="2"/>
  <c r="F86" i="2"/>
  <c r="J86" i="2"/>
  <c r="F123" i="2"/>
  <c r="J123" i="2"/>
  <c r="F199" i="2"/>
  <c r="F211" i="2"/>
  <c r="H211" i="2"/>
  <c r="D198" i="2"/>
  <c r="O198" i="2"/>
  <c r="G198" i="2"/>
  <c r="H198" i="2"/>
  <c r="L246" i="2"/>
  <c r="J221" i="2"/>
  <c r="L221" i="2"/>
  <c r="F180" i="2"/>
  <c r="F152" i="2"/>
  <c r="F153" i="2"/>
  <c r="L153" i="2"/>
  <c r="G173" i="2"/>
  <c r="D173" i="2"/>
  <c r="O173" i="2"/>
  <c r="F145" i="2"/>
  <c r="J145" i="2"/>
  <c r="F144" i="2"/>
  <c r="D146" i="2"/>
  <c r="O146" i="2"/>
  <c r="G146" i="2"/>
  <c r="H146" i="2"/>
  <c r="D184" i="2"/>
  <c r="O184" i="2"/>
  <c r="G184" i="2"/>
  <c r="G215" i="2"/>
  <c r="H215" i="2"/>
  <c r="D215" i="2"/>
  <c r="O215" i="2"/>
  <c r="G149" i="2"/>
  <c r="H149" i="2"/>
  <c r="F182" i="2"/>
  <c r="F181" i="2"/>
  <c r="G179" i="2"/>
  <c r="H179" i="2"/>
  <c r="D179" i="2"/>
  <c r="O179" i="2"/>
  <c r="D214" i="2"/>
  <c r="O214" i="2"/>
  <c r="G214" i="2"/>
  <c r="H165" i="2"/>
  <c r="H185" i="2"/>
  <c r="F170" i="2"/>
  <c r="H170" i="2"/>
  <c r="F116" i="2"/>
  <c r="J116" i="2"/>
  <c r="G124" i="2"/>
  <c r="F132" i="2"/>
  <c r="J132" i="2"/>
  <c r="F90" i="2"/>
  <c r="L90" i="2"/>
  <c r="D127" i="2"/>
  <c r="O127" i="2"/>
  <c r="D100" i="2"/>
  <c r="O100" i="2"/>
  <c r="D74" i="2"/>
  <c r="O74" i="2"/>
  <c r="D129" i="2"/>
  <c r="O129" i="2"/>
  <c r="F104" i="2"/>
  <c r="L104" i="2"/>
  <c r="F137" i="2"/>
  <c r="J137" i="2"/>
  <c r="F128" i="2"/>
  <c r="L128" i="2"/>
  <c r="F82" i="2"/>
  <c r="L82" i="2"/>
  <c r="F120" i="2"/>
  <c r="J120" i="2"/>
  <c r="G102" i="2"/>
  <c r="F129" i="2"/>
  <c r="H129" i="2"/>
  <c r="F117" i="2"/>
  <c r="J117" i="2"/>
  <c r="F133" i="2"/>
  <c r="J133" i="2"/>
  <c r="F126" i="2"/>
  <c r="J126" i="2"/>
  <c r="G110" i="2"/>
  <c r="G132" i="2"/>
  <c r="F106" i="2"/>
  <c r="J106" i="2"/>
  <c r="G122" i="2"/>
  <c r="D122" i="2"/>
  <c r="O122" i="2"/>
  <c r="F101" i="2"/>
  <c r="J101" i="2"/>
  <c r="L75" i="2"/>
  <c r="F84" i="2"/>
  <c r="J84" i="2"/>
  <c r="G72" i="2"/>
  <c r="F73" i="2"/>
  <c r="J73" i="2"/>
  <c r="F134" i="2"/>
  <c r="J134" i="2"/>
  <c r="D116" i="2"/>
  <c r="O116" i="2"/>
  <c r="G91" i="2"/>
  <c r="F124" i="2"/>
  <c r="L124" i="2"/>
  <c r="F80" i="2"/>
  <c r="J80" i="2"/>
  <c r="F99" i="2"/>
  <c r="J99" i="2"/>
  <c r="F109" i="2"/>
  <c r="J109" i="2"/>
  <c r="G94" i="2"/>
  <c r="G107" i="2"/>
  <c r="D105" i="2"/>
  <c r="O105" i="2"/>
  <c r="G108" i="2"/>
  <c r="D115" i="2"/>
  <c r="O115" i="2"/>
  <c r="F114" i="2"/>
  <c r="L114" i="2"/>
  <c r="F98" i="2"/>
  <c r="J98" i="2"/>
  <c r="D78" i="2"/>
  <c r="O78" i="2"/>
  <c r="G88" i="2"/>
  <c r="G130" i="2"/>
  <c r="F107" i="2"/>
  <c r="J107" i="2"/>
  <c r="F122" i="2"/>
  <c r="J122" i="2"/>
  <c r="F89" i="2"/>
  <c r="J89" i="2"/>
  <c r="F95" i="2"/>
  <c r="J95" i="2"/>
  <c r="G95" i="2"/>
  <c r="D95" i="2"/>
  <c r="O95" i="2"/>
  <c r="F112" i="2"/>
  <c r="J112" i="2"/>
  <c r="F74" i="2"/>
  <c r="L74" i="2"/>
  <c r="G134" i="2"/>
  <c r="D134" i="2"/>
  <c r="O134" i="2"/>
  <c r="G137" i="2"/>
  <c r="D137" i="2"/>
  <c r="O137" i="2"/>
  <c r="G123" i="2"/>
  <c r="F70" i="2"/>
  <c r="D99" i="2"/>
  <c r="O99" i="2"/>
  <c r="G99" i="2"/>
  <c r="F110" i="2"/>
  <c r="J110" i="2"/>
  <c r="F130" i="2"/>
  <c r="J130" i="2"/>
  <c r="F108" i="2"/>
  <c r="D119" i="2"/>
  <c r="O119" i="2"/>
  <c r="F102" i="2"/>
  <c r="F88" i="2"/>
  <c r="J88" i="2"/>
  <c r="F91" i="2"/>
  <c r="J91" i="2"/>
  <c r="F83" i="2"/>
  <c r="J83" i="2"/>
  <c r="G109" i="2"/>
  <c r="D109" i="2"/>
  <c r="O109" i="2"/>
  <c r="F113" i="2"/>
  <c r="L113" i="2"/>
  <c r="G113" i="2"/>
  <c r="D113" i="2"/>
  <c r="O113" i="2"/>
  <c r="F118" i="2"/>
  <c r="D76" i="2"/>
  <c r="O76" i="2"/>
  <c r="G76" i="2"/>
  <c r="G92" i="2"/>
  <c r="H92" i="2"/>
  <c r="D92" i="2"/>
  <c r="O92" i="2"/>
  <c r="G90" i="2"/>
  <c r="D90" i="2"/>
  <c r="O90" i="2"/>
  <c r="D98" i="2"/>
  <c r="O98" i="2"/>
  <c r="G98" i="2"/>
  <c r="G121" i="2"/>
  <c r="D121" i="2"/>
  <c r="O121" i="2"/>
  <c r="G120" i="2"/>
  <c r="F125" i="2"/>
  <c r="J125" i="2"/>
  <c r="G71" i="2"/>
  <c r="D71" i="2"/>
  <c r="O71" i="2"/>
  <c r="D117" i="2"/>
  <c r="O117" i="2"/>
  <c r="G117" i="2"/>
  <c r="G89" i="2"/>
  <c r="D89" i="2"/>
  <c r="O89" i="2"/>
  <c r="D101" i="2"/>
  <c r="O101" i="2"/>
  <c r="G101" i="2"/>
  <c r="F105" i="2"/>
  <c r="F81" i="2"/>
  <c r="F100" i="2"/>
  <c r="H100" i="2"/>
  <c r="F71" i="2"/>
  <c r="G77" i="2"/>
  <c r="D77" i="2"/>
  <c r="O77" i="2"/>
  <c r="F115" i="2"/>
  <c r="H115" i="2"/>
  <c r="L93" i="2"/>
  <c r="F85" i="2"/>
  <c r="J85" i="2"/>
  <c r="G126" i="2"/>
  <c r="D126" i="2"/>
  <c r="O126" i="2"/>
  <c r="D85" i="2"/>
  <c r="O85" i="2"/>
  <c r="G85" i="2"/>
  <c r="D86" i="2"/>
  <c r="O86" i="2"/>
  <c r="G86" i="2"/>
  <c r="D80" i="2"/>
  <c r="O80" i="2"/>
  <c r="G80" i="2"/>
  <c r="D69" i="2"/>
  <c r="O69" i="2"/>
  <c r="G69" i="2"/>
  <c r="G84" i="2"/>
  <c r="D84" i="2"/>
  <c r="O84" i="2"/>
  <c r="F103" i="2"/>
  <c r="G128" i="2"/>
  <c r="D128" i="2"/>
  <c r="O128" i="2"/>
  <c r="F79" i="2"/>
  <c r="J79" i="2"/>
  <c r="F69" i="2"/>
  <c r="L69" i="2"/>
  <c r="L92" i="2"/>
  <c r="G73" i="2"/>
  <c r="D73" i="2"/>
  <c r="O73" i="2"/>
  <c r="D118" i="2"/>
  <c r="O118" i="2"/>
  <c r="G118" i="2"/>
  <c r="G135" i="2"/>
  <c r="D135" i="2"/>
  <c r="O135" i="2"/>
  <c r="F121" i="2"/>
  <c r="F96" i="2"/>
  <c r="D79" i="2"/>
  <c r="O79" i="2"/>
  <c r="G79" i="2"/>
  <c r="G87" i="2"/>
  <c r="D87" i="2"/>
  <c r="O87" i="2"/>
  <c r="G104" i="2"/>
  <c r="F131" i="2"/>
  <c r="J131" i="2"/>
  <c r="F119" i="2"/>
  <c r="G125" i="2"/>
  <c r="D125" i="2"/>
  <c r="O125" i="2"/>
  <c r="G96" i="2"/>
  <c r="D96" i="2"/>
  <c r="O96" i="2"/>
  <c r="G103" i="2"/>
  <c r="D103" i="2"/>
  <c r="O103" i="2"/>
  <c r="D136" i="2"/>
  <c r="O136" i="2"/>
  <c r="G136" i="2"/>
  <c r="G68" i="2"/>
  <c r="D68" i="2"/>
  <c r="O68" i="2"/>
  <c r="D83" i="2"/>
  <c r="O83" i="2"/>
  <c r="G83" i="2"/>
  <c r="F77" i="2"/>
  <c r="G81" i="2"/>
  <c r="D81" i="2"/>
  <c r="O81" i="2"/>
  <c r="G106" i="2"/>
  <c r="D106" i="2"/>
  <c r="O106" i="2"/>
  <c r="G70" i="2"/>
  <c r="D70" i="2"/>
  <c r="O70" i="2"/>
  <c r="G133" i="2"/>
  <c r="D133" i="2"/>
  <c r="O133" i="2"/>
  <c r="G97" i="2"/>
  <c r="D97" i="2"/>
  <c r="O97" i="2"/>
  <c r="F76" i="2"/>
  <c r="G112" i="2"/>
  <c r="D112" i="2"/>
  <c r="O112" i="2"/>
  <c r="G131" i="2"/>
  <c r="D131" i="2"/>
  <c r="O131" i="2"/>
  <c r="G93" i="2"/>
  <c r="H93" i="2"/>
  <c r="D93" i="2"/>
  <c r="O93" i="2"/>
  <c r="F111" i="2"/>
  <c r="J111" i="2"/>
  <c r="G111" i="2"/>
  <c r="D111" i="2"/>
  <c r="O111" i="2"/>
  <c r="J75" i="2"/>
  <c r="J127" i="2"/>
  <c r="L127" i="2"/>
  <c r="H127" i="2"/>
  <c r="E26" i="2"/>
  <c r="K25" i="2"/>
  <c r="K33" i="2"/>
  <c r="K41" i="2"/>
  <c r="K49" i="2"/>
  <c r="K57" i="2"/>
  <c r="K65" i="2"/>
  <c r="K26" i="2"/>
  <c r="K34" i="2"/>
  <c r="K42" i="2"/>
  <c r="K50" i="2"/>
  <c r="K58" i="2"/>
  <c r="K66" i="2"/>
  <c r="K27" i="2"/>
  <c r="K35" i="2"/>
  <c r="K43" i="2"/>
  <c r="K51" i="2"/>
  <c r="K59" i="2"/>
  <c r="K67" i="2"/>
  <c r="K29" i="2"/>
  <c r="K37" i="2"/>
  <c r="K45" i="2"/>
  <c r="K53" i="2"/>
  <c r="K61" i="2"/>
  <c r="K22" i="2"/>
  <c r="K30" i="2"/>
  <c r="K38" i="2"/>
  <c r="K46" i="2"/>
  <c r="K54" i="2"/>
  <c r="K62" i="2"/>
  <c r="K23" i="2"/>
  <c r="K31" i="2"/>
  <c r="K39" i="2"/>
  <c r="K47" i="2"/>
  <c r="K55" i="2"/>
  <c r="K63" i="2"/>
  <c r="K36" i="2"/>
  <c r="K21" i="2"/>
  <c r="L21" i="2"/>
  <c r="K40" i="2"/>
  <c r="K44" i="2"/>
  <c r="K48" i="2"/>
  <c r="K52" i="2"/>
  <c r="K24" i="2"/>
  <c r="K56" i="2"/>
  <c r="K28" i="2"/>
  <c r="K60" i="2"/>
  <c r="K32" i="2"/>
  <c r="K64" i="2"/>
  <c r="C54" i="2"/>
  <c r="C36" i="2"/>
  <c r="E61" i="2"/>
  <c r="E46" i="2"/>
  <c r="E25" i="2"/>
  <c r="C48" i="2"/>
  <c r="C33" i="2"/>
  <c r="E58" i="2"/>
  <c r="E45" i="2"/>
  <c r="E24" i="2"/>
  <c r="C65" i="2"/>
  <c r="C47" i="2"/>
  <c r="C32" i="2"/>
  <c r="E57" i="2"/>
  <c r="E39" i="2"/>
  <c r="E23" i="2"/>
  <c r="C64" i="2"/>
  <c r="C46" i="2"/>
  <c r="C28" i="2"/>
  <c r="E56" i="2"/>
  <c r="E38" i="2"/>
  <c r="C60" i="2"/>
  <c r="C45" i="2"/>
  <c r="C25" i="2"/>
  <c r="E55" i="2"/>
  <c r="E37" i="2"/>
  <c r="C57" i="2"/>
  <c r="C44" i="2"/>
  <c r="C24" i="2"/>
  <c r="E49" i="2"/>
  <c r="E34" i="2"/>
  <c r="C56" i="2"/>
  <c r="C38" i="2"/>
  <c r="C23" i="2"/>
  <c r="E66" i="2"/>
  <c r="E48" i="2"/>
  <c r="E33" i="2"/>
  <c r="C55" i="2"/>
  <c r="C37" i="2"/>
  <c r="E65" i="2"/>
  <c r="E47" i="2"/>
  <c r="E21" i="2"/>
  <c r="C21" i="2"/>
  <c r="E27" i="2"/>
  <c r="E35" i="2"/>
  <c r="E43" i="2"/>
  <c r="E51" i="2"/>
  <c r="E59" i="2"/>
  <c r="F59" i="2"/>
  <c r="J59" i="2"/>
  <c r="E67" i="2"/>
  <c r="F68" i="2"/>
  <c r="C26" i="2"/>
  <c r="C34" i="2"/>
  <c r="C42" i="2"/>
  <c r="C50" i="2"/>
  <c r="C58" i="2"/>
  <c r="C66" i="2"/>
  <c r="E28" i="2"/>
  <c r="E36" i="2"/>
  <c r="E44" i="2"/>
  <c r="E52" i="2"/>
  <c r="E60" i="2"/>
  <c r="C27" i="2"/>
  <c r="C35" i="2"/>
  <c r="C43" i="2"/>
  <c r="C51" i="2"/>
  <c r="C59" i="2"/>
  <c r="C67" i="2"/>
  <c r="E29" i="2"/>
  <c r="C63" i="2"/>
  <c r="C53" i="2"/>
  <c r="C41" i="2"/>
  <c r="C31" i="2"/>
  <c r="E64" i="2"/>
  <c r="E54" i="2"/>
  <c r="E42" i="2"/>
  <c r="E32" i="2"/>
  <c r="E22" i="2"/>
  <c r="C62" i="2"/>
  <c r="C52" i="2"/>
  <c r="C40" i="2"/>
  <c r="C30" i="2"/>
  <c r="E63" i="2"/>
  <c r="E53" i="2"/>
  <c r="E41" i="2"/>
  <c r="E31" i="2"/>
  <c r="C22" i="2"/>
  <c r="C61" i="2"/>
  <c r="C49" i="2"/>
  <c r="C39" i="2"/>
  <c r="C29" i="2"/>
  <c r="E62" i="2"/>
  <c r="E50" i="2"/>
  <c r="E40" i="2"/>
  <c r="E30" i="2"/>
  <c r="G13" i="1"/>
  <c r="G6" i="1"/>
  <c r="E18" i="1"/>
  <c r="F18" i="1"/>
  <c r="F27" i="1"/>
  <c r="H27" i="1"/>
  <c r="G7" i="1"/>
  <c r="E19" i="1"/>
  <c r="F19" i="1"/>
  <c r="F28" i="1"/>
  <c r="H28" i="1"/>
  <c r="G8" i="1"/>
  <c r="E20" i="1"/>
  <c r="F20" i="1"/>
  <c r="F29" i="1"/>
  <c r="H29" i="1"/>
  <c r="G9" i="1"/>
  <c r="E21" i="1"/>
  <c r="F21" i="1"/>
  <c r="F30" i="1"/>
  <c r="H30" i="1"/>
  <c r="G10" i="1"/>
  <c r="E22" i="1"/>
  <c r="F22" i="1"/>
  <c r="F31" i="1"/>
  <c r="H31" i="1"/>
  <c r="F26" i="1"/>
  <c r="L240" i="2"/>
  <c r="H156" i="2"/>
  <c r="L156" i="2"/>
  <c r="M156" i="2"/>
  <c r="N156" i="2"/>
  <c r="L219" i="2"/>
  <c r="L142" i="2"/>
  <c r="H212" i="2"/>
  <c r="L147" i="2"/>
  <c r="H171" i="2"/>
  <c r="L172" i="2"/>
  <c r="L187" i="2"/>
  <c r="J187" i="2"/>
  <c r="M187" i="2"/>
  <c r="N187" i="2"/>
  <c r="L212" i="2"/>
  <c r="L171" i="2"/>
  <c r="H227" i="2"/>
  <c r="L250" i="2"/>
  <c r="L210" i="2"/>
  <c r="H173" i="2"/>
  <c r="J173" i="2"/>
  <c r="M173" i="2"/>
  <c r="N173" i="2"/>
  <c r="H210" i="2"/>
  <c r="L243" i="2"/>
  <c r="H243" i="2"/>
  <c r="L146" i="2"/>
  <c r="M146" i="2"/>
  <c r="N146" i="2"/>
  <c r="H184" i="2"/>
  <c r="H189" i="2"/>
  <c r="M189" i="2"/>
  <c r="N189" i="2"/>
  <c r="H240" i="2"/>
  <c r="H183" i="2"/>
  <c r="L183" i="2"/>
  <c r="H206" i="2"/>
  <c r="H188" i="2"/>
  <c r="L194" i="2"/>
  <c r="L186" i="2"/>
  <c r="M186" i="2"/>
  <c r="N186" i="2"/>
  <c r="J184" i="2"/>
  <c r="M184" i="2"/>
  <c r="N184" i="2"/>
  <c r="H209" i="2"/>
  <c r="L222" i="2"/>
  <c r="H222" i="2"/>
  <c r="M222" i="2"/>
  <c r="N222" i="2"/>
  <c r="H250" i="2"/>
  <c r="M250" i="2"/>
  <c r="N250" i="2"/>
  <c r="L155" i="2"/>
  <c r="L236" i="2"/>
  <c r="H236" i="2"/>
  <c r="L245" i="2"/>
  <c r="M245" i="2"/>
  <c r="N245" i="2"/>
  <c r="L162" i="2"/>
  <c r="H195" i="2"/>
  <c r="L166" i="2"/>
  <c r="H166" i="2"/>
  <c r="M166" i="2"/>
  <c r="N166" i="2"/>
  <c r="H142" i="2"/>
  <c r="M142" i="2"/>
  <c r="N142" i="2"/>
  <c r="L231" i="2"/>
  <c r="M231" i="2"/>
  <c r="N231" i="2"/>
  <c r="H147" i="2"/>
  <c r="L216" i="2"/>
  <c r="H155" i="2"/>
  <c r="H194" i="2"/>
  <c r="L72" i="2"/>
  <c r="H72" i="2"/>
  <c r="H162" i="2"/>
  <c r="L234" i="2"/>
  <c r="H234" i="2"/>
  <c r="H235" i="2"/>
  <c r="H216" i="2"/>
  <c r="M216" i="2"/>
  <c r="N216" i="2"/>
  <c r="H233" i="2"/>
  <c r="L233" i="2"/>
  <c r="M233" i="2"/>
  <c r="N233" i="2"/>
  <c r="L214" i="2"/>
  <c r="H214" i="2"/>
  <c r="M214" i="2"/>
  <c r="N214" i="2"/>
  <c r="H244" i="2"/>
  <c r="L235" i="2"/>
  <c r="L244" i="2"/>
  <c r="M215" i="2"/>
  <c r="N215" i="2"/>
  <c r="M172" i="2"/>
  <c r="N172" i="2"/>
  <c r="L217" i="2"/>
  <c r="M239" i="2"/>
  <c r="N239" i="2"/>
  <c r="M202" i="2"/>
  <c r="N202" i="2"/>
  <c r="M249" i="2"/>
  <c r="N249" i="2"/>
  <c r="M209" i="2"/>
  <c r="N209" i="2"/>
  <c r="M190" i="2"/>
  <c r="N190" i="2"/>
  <c r="M236" i="2"/>
  <c r="N236" i="2"/>
  <c r="M226" i="2"/>
  <c r="N226" i="2"/>
  <c r="H217" i="2"/>
  <c r="M154" i="2"/>
  <c r="N154" i="2"/>
  <c r="M208" i="2"/>
  <c r="N208" i="2"/>
  <c r="M185" i="2"/>
  <c r="N185" i="2"/>
  <c r="M243" i="2"/>
  <c r="N243" i="2"/>
  <c r="M246" i="2"/>
  <c r="N246" i="2"/>
  <c r="J78" i="2"/>
  <c r="J163" i="2"/>
  <c r="M191" i="2"/>
  <c r="N191" i="2"/>
  <c r="M143" i="2"/>
  <c r="N143" i="2"/>
  <c r="M140" i="2"/>
  <c r="N140" i="2"/>
  <c r="M171" i="2"/>
  <c r="N171" i="2"/>
  <c r="M160" i="2"/>
  <c r="N160" i="2"/>
  <c r="L136" i="2"/>
  <c r="L94" i="2"/>
  <c r="M197" i="2"/>
  <c r="N197" i="2"/>
  <c r="M225" i="2"/>
  <c r="N225" i="2"/>
  <c r="M213" i="2"/>
  <c r="N213" i="2"/>
  <c r="L204" i="2"/>
  <c r="M207" i="2"/>
  <c r="N207" i="2"/>
  <c r="L177" i="2"/>
  <c r="M159" i="2"/>
  <c r="N159" i="2"/>
  <c r="M167" i="2"/>
  <c r="N167" i="2"/>
  <c r="H136" i="2"/>
  <c r="L97" i="2"/>
  <c r="M149" i="2"/>
  <c r="N149" i="2"/>
  <c r="M188" i="2"/>
  <c r="N188" i="2"/>
  <c r="M178" i="2"/>
  <c r="N178" i="2"/>
  <c r="M242" i="2"/>
  <c r="N242" i="2"/>
  <c r="H112" i="2"/>
  <c r="M168" i="2"/>
  <c r="N168" i="2"/>
  <c r="H201" i="2"/>
  <c r="H248" i="2"/>
  <c r="H82" i="2"/>
  <c r="H135" i="2"/>
  <c r="H220" i="2"/>
  <c r="J135" i="2"/>
  <c r="H204" i="2"/>
  <c r="L161" i="2"/>
  <c r="H148" i="2"/>
  <c r="H175" i="2"/>
  <c r="L238" i="2"/>
  <c r="L201" i="2"/>
  <c r="J129" i="2"/>
  <c r="H78" i="2"/>
  <c r="M141" i="2"/>
  <c r="N141" i="2"/>
  <c r="L148" i="2"/>
  <c r="L220" i="2"/>
  <c r="L169" i="2"/>
  <c r="M219" i="2"/>
  <c r="N219" i="2"/>
  <c r="H151" i="2"/>
  <c r="H161" i="2"/>
  <c r="H86" i="2"/>
  <c r="M198" i="2"/>
  <c r="N198" i="2"/>
  <c r="L86" i="2"/>
  <c r="M174" i="2"/>
  <c r="N174" i="2"/>
  <c r="L151" i="2"/>
  <c r="H74" i="2"/>
  <c r="H131" i="2"/>
  <c r="L230" i="2"/>
  <c r="M212" i="2"/>
  <c r="N212" i="2"/>
  <c r="J241" i="2"/>
  <c r="H241" i="2"/>
  <c r="J157" i="2"/>
  <c r="H157" i="2"/>
  <c r="H94" i="2"/>
  <c r="H163" i="2"/>
  <c r="H238" i="2"/>
  <c r="H158" i="2"/>
  <c r="L248" i="2"/>
  <c r="L144" i="2"/>
  <c r="J144" i="2"/>
  <c r="H182" i="2"/>
  <c r="J182" i="2"/>
  <c r="H196" i="2"/>
  <c r="J139" i="2"/>
  <c r="L139" i="2"/>
  <c r="J229" i="2"/>
  <c r="L229" i="2"/>
  <c r="H229" i="2"/>
  <c r="L182" i="2"/>
  <c r="J200" i="2"/>
  <c r="L200" i="2"/>
  <c r="L192" i="2"/>
  <c r="J192" i="2"/>
  <c r="M147" i="2"/>
  <c r="N147" i="2"/>
  <c r="J176" i="2"/>
  <c r="L176" i="2"/>
  <c r="J158" i="2"/>
  <c r="L158" i="2"/>
  <c r="J237" i="2"/>
  <c r="L237" i="2"/>
  <c r="H192" i="2"/>
  <c r="J223" i="2"/>
  <c r="H223" i="2"/>
  <c r="L223" i="2"/>
  <c r="J181" i="2"/>
  <c r="L181" i="2"/>
  <c r="H181" i="2"/>
  <c r="J224" i="2"/>
  <c r="L224" i="2"/>
  <c r="J199" i="2"/>
  <c r="L199" i="2"/>
  <c r="J232" i="2"/>
  <c r="L232" i="2"/>
  <c r="J164" i="2"/>
  <c r="L164" i="2"/>
  <c r="H230" i="2"/>
  <c r="H144" i="2"/>
  <c r="J153" i="2"/>
  <c r="H153" i="2"/>
  <c r="H200" i="2"/>
  <c r="L196" i="2"/>
  <c r="L247" i="2"/>
  <c r="H247" i="2"/>
  <c r="J247" i="2"/>
  <c r="H177" i="2"/>
  <c r="H169" i="2"/>
  <c r="L150" i="2"/>
  <c r="J150" i="2"/>
  <c r="H150" i="2"/>
  <c r="L123" i="2"/>
  <c r="H97" i="2"/>
  <c r="J170" i="2"/>
  <c r="L170" i="2"/>
  <c r="H232" i="2"/>
  <c r="H164" i="2"/>
  <c r="J152" i="2"/>
  <c r="L152" i="2"/>
  <c r="H152" i="2"/>
  <c r="H145" i="2"/>
  <c r="L227" i="2"/>
  <c r="J227" i="2"/>
  <c r="J251" i="2"/>
  <c r="L251" i="2"/>
  <c r="J175" i="2"/>
  <c r="L175" i="2"/>
  <c r="M193" i="2"/>
  <c r="N193" i="2"/>
  <c r="H228" i="2"/>
  <c r="M138" i="2"/>
  <c r="N138" i="2"/>
  <c r="J104" i="2"/>
  <c r="J180" i="2"/>
  <c r="L180" i="2"/>
  <c r="J206" i="2"/>
  <c r="L206" i="2"/>
  <c r="H180" i="2"/>
  <c r="H199" i="2"/>
  <c r="M240" i="2"/>
  <c r="N240" i="2"/>
  <c r="H252" i="2"/>
  <c r="H87" i="2"/>
  <c r="L87" i="2"/>
  <c r="H123" i="2"/>
  <c r="L228" i="2"/>
  <c r="L252" i="2"/>
  <c r="M221" i="2"/>
  <c r="N221" i="2"/>
  <c r="J211" i="2"/>
  <c r="L211" i="2"/>
  <c r="J205" i="2"/>
  <c r="L205" i="2"/>
  <c r="H205" i="2"/>
  <c r="J218" i="2"/>
  <c r="L218" i="2"/>
  <c r="H218" i="2"/>
  <c r="L145" i="2"/>
  <c r="H224" i="2"/>
  <c r="J195" i="2"/>
  <c r="L195" i="2"/>
  <c r="M165" i="2"/>
  <c r="N165" i="2"/>
  <c r="M203" i="2"/>
  <c r="N203" i="2"/>
  <c r="M179" i="2"/>
  <c r="N179" i="2"/>
  <c r="H117" i="2"/>
  <c r="H116" i="2"/>
  <c r="H104" i="2"/>
  <c r="L116" i="2"/>
  <c r="L117" i="2"/>
  <c r="L73" i="2"/>
  <c r="L132" i="2"/>
  <c r="L125" i="2"/>
  <c r="L133" i="2"/>
  <c r="H133" i="2"/>
  <c r="H102" i="2"/>
  <c r="L84" i="2"/>
  <c r="L109" i="2"/>
  <c r="J128" i="2"/>
  <c r="L131" i="2"/>
  <c r="H128" i="2"/>
  <c r="J90" i="2"/>
  <c r="H90" i="2"/>
  <c r="H132" i="2"/>
  <c r="J124" i="2"/>
  <c r="H99" i="2"/>
  <c r="L101" i="2"/>
  <c r="H137" i="2"/>
  <c r="H124" i="2"/>
  <c r="L99" i="2"/>
  <c r="H126" i="2"/>
  <c r="H89" i="2"/>
  <c r="L137" i="2"/>
  <c r="L126" i="2"/>
  <c r="H106" i="2"/>
  <c r="H73" i="2"/>
  <c r="L106" i="2"/>
  <c r="H101" i="2"/>
  <c r="H134" i="2"/>
  <c r="L120" i="2"/>
  <c r="J82" i="2"/>
  <c r="H120" i="2"/>
  <c r="L129" i="2"/>
  <c r="H130" i="2"/>
  <c r="J114" i="2"/>
  <c r="L89" i="2"/>
  <c r="H84" i="2"/>
  <c r="J113" i="2"/>
  <c r="H109" i="2"/>
  <c r="J100" i="2"/>
  <c r="H114" i="2"/>
  <c r="L134" i="2"/>
  <c r="L80" i="2"/>
  <c r="H122" i="2"/>
  <c r="H80" i="2"/>
  <c r="J74" i="2"/>
  <c r="M93" i="2"/>
  <c r="N93" i="2"/>
  <c r="L112" i="2"/>
  <c r="F24" i="2"/>
  <c r="J24" i="2"/>
  <c r="L59" i="2"/>
  <c r="L85" i="2"/>
  <c r="H98" i="2"/>
  <c r="L130" i="2"/>
  <c r="H85" i="2"/>
  <c r="H71" i="2"/>
  <c r="L98" i="2"/>
  <c r="H95" i="2"/>
  <c r="L95" i="2"/>
  <c r="M75" i="2"/>
  <c r="N75" i="2"/>
  <c r="L83" i="2"/>
  <c r="L100" i="2"/>
  <c r="L122" i="2"/>
  <c r="H70" i="2"/>
  <c r="H96" i="2"/>
  <c r="L107" i="2"/>
  <c r="H113" i="2"/>
  <c r="H107" i="2"/>
  <c r="H125" i="2"/>
  <c r="L108" i="2"/>
  <c r="J108" i="2"/>
  <c r="L110" i="2"/>
  <c r="L102" i="2"/>
  <c r="J102" i="2"/>
  <c r="H118" i="2"/>
  <c r="H81" i="2"/>
  <c r="H79" i="2"/>
  <c r="L70" i="2"/>
  <c r="J70" i="2"/>
  <c r="H110" i="2"/>
  <c r="H108" i="2"/>
  <c r="H91" i="2"/>
  <c r="L91" i="2"/>
  <c r="H83" i="2"/>
  <c r="H88" i="2"/>
  <c r="L88" i="2"/>
  <c r="H76" i="2"/>
  <c r="J68" i="2"/>
  <c r="L68" i="2"/>
  <c r="L81" i="2"/>
  <c r="J81" i="2"/>
  <c r="L105" i="2"/>
  <c r="H105" i="2"/>
  <c r="J105" i="2"/>
  <c r="L77" i="2"/>
  <c r="J77" i="2"/>
  <c r="H103" i="2"/>
  <c r="M127" i="2"/>
  <c r="N127" i="2"/>
  <c r="H77" i="2"/>
  <c r="H121" i="2"/>
  <c r="H111" i="2"/>
  <c r="L96" i="2"/>
  <c r="J96" i="2"/>
  <c r="L71" i="2"/>
  <c r="J71" i="2"/>
  <c r="L111" i="2"/>
  <c r="L118" i="2"/>
  <c r="J118" i="2"/>
  <c r="L76" i="2"/>
  <c r="J76" i="2"/>
  <c r="H68" i="2"/>
  <c r="L121" i="2"/>
  <c r="J121" i="2"/>
  <c r="L79" i="2"/>
  <c r="L119" i="2"/>
  <c r="J119" i="2"/>
  <c r="H119" i="2"/>
  <c r="H69" i="2"/>
  <c r="J69" i="2"/>
  <c r="L115" i="2"/>
  <c r="J115" i="2"/>
  <c r="M92" i="2"/>
  <c r="N92" i="2"/>
  <c r="L103" i="2"/>
  <c r="J103" i="2"/>
  <c r="F57" i="2"/>
  <c r="J57" i="2"/>
  <c r="F26" i="2"/>
  <c r="J26" i="2"/>
  <c r="F27" i="2"/>
  <c r="J27" i="2"/>
  <c r="F50" i="2"/>
  <c r="J50" i="2"/>
  <c r="F32" i="2"/>
  <c r="J32" i="2"/>
  <c r="F53" i="2"/>
  <c r="J53" i="2"/>
  <c r="F55" i="2"/>
  <c r="J55" i="2"/>
  <c r="F65" i="2"/>
  <c r="J65" i="2"/>
  <c r="F58" i="2"/>
  <c r="J58" i="2"/>
  <c r="F66" i="2"/>
  <c r="J66" i="2"/>
  <c r="F46" i="2"/>
  <c r="J46" i="2"/>
  <c r="F61" i="2"/>
  <c r="J61" i="2"/>
  <c r="F28" i="2"/>
  <c r="J28" i="2"/>
  <c r="F47" i="2"/>
  <c r="J47" i="2"/>
  <c r="F62" i="2"/>
  <c r="J62" i="2"/>
  <c r="F34" i="2"/>
  <c r="J34" i="2"/>
  <c r="F39" i="2"/>
  <c r="J39" i="2"/>
  <c r="F35" i="2"/>
  <c r="J35" i="2"/>
  <c r="F49" i="2"/>
  <c r="J49" i="2"/>
  <c r="D29" i="2"/>
  <c r="G29" i="2"/>
  <c r="D62" i="2"/>
  <c r="G62" i="2"/>
  <c r="D33" i="2"/>
  <c r="G33" i="2"/>
  <c r="D49" i="2"/>
  <c r="G49" i="2"/>
  <c r="D41" i="2"/>
  <c r="G41" i="2"/>
  <c r="D50" i="2"/>
  <c r="G50" i="2"/>
  <c r="D44" i="2"/>
  <c r="G44" i="2"/>
  <c r="D47" i="2"/>
  <c r="G47" i="2"/>
  <c r="D53" i="2"/>
  <c r="G53" i="2"/>
  <c r="D42" i="2"/>
  <c r="G42" i="2"/>
  <c r="D57" i="2"/>
  <c r="G57" i="2"/>
  <c r="D28" i="2"/>
  <c r="G28" i="2"/>
  <c r="D65" i="2"/>
  <c r="G65" i="2"/>
  <c r="D30" i="2"/>
  <c r="G30" i="2"/>
  <c r="D63" i="2"/>
  <c r="G63" i="2"/>
  <c r="D67" i="2"/>
  <c r="O67" i="2"/>
  <c r="G67" i="2"/>
  <c r="F52" i="2"/>
  <c r="J52" i="2"/>
  <c r="D34" i="2"/>
  <c r="G34" i="2"/>
  <c r="D21" i="2"/>
  <c r="O21" i="2"/>
  <c r="G21" i="2"/>
  <c r="H21" i="2"/>
  <c r="D23" i="2"/>
  <c r="G23" i="2"/>
  <c r="D46" i="2"/>
  <c r="G46" i="2"/>
  <c r="F30" i="2"/>
  <c r="J30" i="2"/>
  <c r="F63" i="2"/>
  <c r="J63" i="2"/>
  <c r="D40" i="2"/>
  <c r="G40" i="2"/>
  <c r="D59" i="2"/>
  <c r="G59" i="2"/>
  <c r="H59" i="2"/>
  <c r="F44" i="2"/>
  <c r="J44" i="2"/>
  <c r="D26" i="2"/>
  <c r="G26" i="2"/>
  <c r="D38" i="2"/>
  <c r="G38" i="2"/>
  <c r="F38" i="2"/>
  <c r="J38" i="2"/>
  <c r="G64" i="2"/>
  <c r="D64" i="2"/>
  <c r="D36" i="2"/>
  <c r="G36" i="2"/>
  <c r="F40" i="2"/>
  <c r="J40" i="2"/>
  <c r="D52" i="2"/>
  <c r="G52" i="2"/>
  <c r="F23" i="2"/>
  <c r="J23" i="2"/>
  <c r="D51" i="2"/>
  <c r="G51" i="2"/>
  <c r="F36" i="2"/>
  <c r="J36" i="2"/>
  <c r="F67" i="2"/>
  <c r="J67" i="2"/>
  <c r="F48" i="2"/>
  <c r="J48" i="2"/>
  <c r="D56" i="2"/>
  <c r="G56" i="2"/>
  <c r="D25" i="2"/>
  <c r="G25" i="2"/>
  <c r="F56" i="2"/>
  <c r="J56" i="2"/>
  <c r="F25" i="2"/>
  <c r="J25" i="2"/>
  <c r="G54" i="2"/>
  <c r="D54" i="2"/>
  <c r="D43" i="2"/>
  <c r="G43" i="2"/>
  <c r="D45" i="2"/>
  <c r="G45" i="2"/>
  <c r="D39" i="2"/>
  <c r="G39" i="2"/>
  <c r="D35" i="2"/>
  <c r="G35" i="2"/>
  <c r="D66" i="2"/>
  <c r="G66" i="2"/>
  <c r="D55" i="2"/>
  <c r="G55" i="2"/>
  <c r="D60" i="2"/>
  <c r="G60" i="2"/>
  <c r="D48" i="2"/>
  <c r="G48" i="2"/>
  <c r="D37" i="2"/>
  <c r="G37" i="2"/>
  <c r="D22" i="2"/>
  <c r="G22" i="2"/>
  <c r="D31" i="2"/>
  <c r="G31" i="2"/>
  <c r="D27" i="2"/>
  <c r="G27" i="2"/>
  <c r="D58" i="2"/>
  <c r="G58" i="2"/>
  <c r="D24" i="2"/>
  <c r="G24" i="2"/>
  <c r="G32" i="2"/>
  <c r="D32" i="2"/>
  <c r="D61" i="2"/>
  <c r="G61" i="2"/>
  <c r="F45" i="2"/>
  <c r="J45" i="2"/>
  <c r="F42" i="2"/>
  <c r="J42" i="2"/>
  <c r="F51" i="2"/>
  <c r="J51" i="2"/>
  <c r="F37" i="2"/>
  <c r="J37" i="2"/>
  <c r="F54" i="2"/>
  <c r="J54" i="2"/>
  <c r="F43" i="2"/>
  <c r="J43" i="2"/>
  <c r="F31" i="2"/>
  <c r="J31" i="2"/>
  <c r="F64" i="2"/>
  <c r="J64" i="2"/>
  <c r="F41" i="2"/>
  <c r="J41" i="2"/>
  <c r="F29" i="2"/>
  <c r="J29" i="2"/>
  <c r="F60" i="2"/>
  <c r="J60" i="2"/>
  <c r="F22" i="2"/>
  <c r="J22" i="2"/>
  <c r="F33" i="2"/>
  <c r="J33" i="2"/>
  <c r="H20" i="1"/>
  <c r="E17" i="1"/>
  <c r="F17" i="1"/>
  <c r="H26" i="1"/>
  <c r="M162" i="2"/>
  <c r="N162" i="2"/>
  <c r="M210" i="2"/>
  <c r="N210" i="2"/>
  <c r="M155" i="2"/>
  <c r="N155" i="2"/>
  <c r="M183" i="2"/>
  <c r="N183" i="2"/>
  <c r="M169" i="2"/>
  <c r="N169" i="2"/>
  <c r="M72" i="2"/>
  <c r="N72" i="2"/>
  <c r="M194" i="2"/>
  <c r="N194" i="2"/>
  <c r="M244" i="2"/>
  <c r="N244" i="2"/>
  <c r="M234" i="2"/>
  <c r="N234" i="2"/>
  <c r="M235" i="2"/>
  <c r="N235" i="2"/>
  <c r="M217" i="2"/>
  <c r="N217" i="2"/>
  <c r="M248" i="2"/>
  <c r="N248" i="2"/>
  <c r="M136" i="2"/>
  <c r="N136" i="2"/>
  <c r="M78" i="2"/>
  <c r="N78" i="2"/>
  <c r="M157" i="2"/>
  <c r="N157" i="2"/>
  <c r="M151" i="2"/>
  <c r="N151" i="2"/>
  <c r="M204" i="2"/>
  <c r="N204" i="2"/>
  <c r="M131" i="2"/>
  <c r="N131" i="2"/>
  <c r="M148" i="2"/>
  <c r="N148" i="2"/>
  <c r="M161" i="2"/>
  <c r="N161" i="2"/>
  <c r="M163" i="2"/>
  <c r="N163" i="2"/>
  <c r="M135" i="2"/>
  <c r="N135" i="2"/>
  <c r="M82" i="2"/>
  <c r="N82" i="2"/>
  <c r="M94" i="2"/>
  <c r="N94" i="2"/>
  <c r="M132" i="2"/>
  <c r="N132" i="2"/>
  <c r="M104" i="2"/>
  <c r="N104" i="2"/>
  <c r="M211" i="2"/>
  <c r="N211" i="2"/>
  <c r="M251" i="2"/>
  <c r="N251" i="2"/>
  <c r="M201" i="2"/>
  <c r="N201" i="2"/>
  <c r="M177" i="2"/>
  <c r="N177" i="2"/>
  <c r="M86" i="2"/>
  <c r="N86" i="2"/>
  <c r="M241" i="2"/>
  <c r="N241" i="2"/>
  <c r="M129" i="2"/>
  <c r="N129" i="2"/>
  <c r="M112" i="2"/>
  <c r="N112" i="2"/>
  <c r="M117" i="2"/>
  <c r="N117" i="2"/>
  <c r="M175" i="2"/>
  <c r="N175" i="2"/>
  <c r="M97" i="2"/>
  <c r="N97" i="2"/>
  <c r="M164" i="2"/>
  <c r="N164" i="2"/>
  <c r="M238" i="2"/>
  <c r="N238" i="2"/>
  <c r="M220" i="2"/>
  <c r="N220" i="2"/>
  <c r="M137" i="2"/>
  <c r="N137" i="2"/>
  <c r="M124" i="2"/>
  <c r="N124" i="2"/>
  <c r="M74" i="2"/>
  <c r="N74" i="2"/>
  <c r="M252" i="2"/>
  <c r="N252" i="2"/>
  <c r="M123" i="2"/>
  <c r="N123" i="2"/>
  <c r="M227" i="2"/>
  <c r="N227" i="2"/>
  <c r="M158" i="2"/>
  <c r="N158" i="2"/>
  <c r="M150" i="2"/>
  <c r="N150" i="2"/>
  <c r="M199" i="2"/>
  <c r="N199" i="2"/>
  <c r="M218" i="2"/>
  <c r="N218" i="2"/>
  <c r="M232" i="2"/>
  <c r="N232" i="2"/>
  <c r="M153" i="2"/>
  <c r="N153" i="2"/>
  <c r="M182" i="2"/>
  <c r="N182" i="2"/>
  <c r="M170" i="2"/>
  <c r="N170" i="2"/>
  <c r="M200" i="2"/>
  <c r="N200" i="2"/>
  <c r="M230" i="2"/>
  <c r="N230" i="2"/>
  <c r="M116" i="2"/>
  <c r="N116" i="2"/>
  <c r="M87" i="2"/>
  <c r="N87" i="2"/>
  <c r="M237" i="2"/>
  <c r="N237" i="2"/>
  <c r="M84" i="2"/>
  <c r="N84" i="2"/>
  <c r="M247" i="2"/>
  <c r="N247" i="2"/>
  <c r="M229" i="2"/>
  <c r="N229" i="2"/>
  <c r="M144" i="2"/>
  <c r="N144" i="2"/>
  <c r="E5" i="2"/>
  <c r="M145" i="2"/>
  <c r="N145" i="2"/>
  <c r="M152" i="2"/>
  <c r="N152" i="2"/>
  <c r="M196" i="2"/>
  <c r="N196" i="2"/>
  <c r="M181" i="2"/>
  <c r="N181" i="2"/>
  <c r="M192" i="2"/>
  <c r="N192" i="2"/>
  <c r="M101" i="2"/>
  <c r="N101" i="2"/>
  <c r="M90" i="2"/>
  <c r="N90" i="2"/>
  <c r="M139" i="2"/>
  <c r="N139" i="2"/>
  <c r="M128" i="2"/>
  <c r="N128" i="2"/>
  <c r="M223" i="2"/>
  <c r="N223" i="2"/>
  <c r="M73" i="2"/>
  <c r="N73" i="2"/>
  <c r="M228" i="2"/>
  <c r="N228" i="2"/>
  <c r="M206" i="2"/>
  <c r="N206" i="2"/>
  <c r="M195" i="2"/>
  <c r="N195" i="2"/>
  <c r="M205" i="2"/>
  <c r="N205" i="2"/>
  <c r="M180" i="2"/>
  <c r="N180" i="2"/>
  <c r="M224" i="2"/>
  <c r="N224" i="2"/>
  <c r="M176" i="2"/>
  <c r="N176" i="2"/>
  <c r="M133" i="2"/>
  <c r="N133" i="2"/>
  <c r="M109" i="2"/>
  <c r="N109" i="2"/>
  <c r="M120" i="2"/>
  <c r="N120" i="2"/>
  <c r="M126" i="2"/>
  <c r="N126" i="2"/>
  <c r="M125" i="2"/>
  <c r="N125" i="2"/>
  <c r="M83" i="2"/>
  <c r="N83" i="2"/>
  <c r="M130" i="2"/>
  <c r="N130" i="2"/>
  <c r="M98" i="2"/>
  <c r="N98" i="2"/>
  <c r="M89" i="2"/>
  <c r="N89" i="2"/>
  <c r="M99" i="2"/>
  <c r="N99" i="2"/>
  <c r="M134" i="2"/>
  <c r="N134" i="2"/>
  <c r="M114" i="2"/>
  <c r="N114" i="2"/>
  <c r="M113" i="2"/>
  <c r="N113" i="2"/>
  <c r="M122" i="2"/>
  <c r="N122" i="2"/>
  <c r="M106" i="2"/>
  <c r="N106" i="2"/>
  <c r="M107" i="2"/>
  <c r="N107" i="2"/>
  <c r="M70" i="2"/>
  <c r="N70" i="2"/>
  <c r="M100" i="2"/>
  <c r="N100" i="2"/>
  <c r="M59" i="2"/>
  <c r="N59" i="2"/>
  <c r="O59" i="2"/>
  <c r="M85" i="2"/>
  <c r="N85" i="2"/>
  <c r="M80" i="2"/>
  <c r="N80" i="2"/>
  <c r="M115" i="2"/>
  <c r="N115" i="2"/>
  <c r="M79" i="2"/>
  <c r="N79" i="2"/>
  <c r="M110" i="2"/>
  <c r="N110" i="2"/>
  <c r="M121" i="2"/>
  <c r="N121" i="2"/>
  <c r="M68" i="2"/>
  <c r="N68" i="2"/>
  <c r="H24" i="2"/>
  <c r="M95" i="2"/>
  <c r="N95" i="2"/>
  <c r="M71" i="2"/>
  <c r="N71" i="2"/>
  <c r="M88" i="2"/>
  <c r="N88" i="2"/>
  <c r="L24" i="2"/>
  <c r="M118" i="2"/>
  <c r="N118" i="2"/>
  <c r="M81" i="2"/>
  <c r="N81" i="2"/>
  <c r="M102" i="2"/>
  <c r="N102" i="2"/>
  <c r="M111" i="2"/>
  <c r="N111" i="2"/>
  <c r="M69" i="2"/>
  <c r="N69" i="2"/>
  <c r="M91" i="2"/>
  <c r="N91" i="2"/>
  <c r="M105" i="2"/>
  <c r="N105" i="2"/>
  <c r="M108" i="2"/>
  <c r="N108" i="2"/>
  <c r="M103" i="2"/>
  <c r="N103" i="2"/>
  <c r="M119" i="2"/>
  <c r="N119" i="2"/>
  <c r="M76" i="2"/>
  <c r="N76" i="2"/>
  <c r="M96" i="2"/>
  <c r="N96" i="2"/>
  <c r="M21" i="2"/>
  <c r="M77" i="2"/>
  <c r="N77" i="2"/>
  <c r="H57" i="2"/>
  <c r="L57" i="2"/>
  <c r="H26" i="2"/>
  <c r="H65" i="2"/>
  <c r="L26" i="2"/>
  <c r="L43" i="2"/>
  <c r="L46" i="2"/>
  <c r="H34" i="2"/>
  <c r="H50" i="2"/>
  <c r="L37" i="2"/>
  <c r="L54" i="2"/>
  <c r="L22" i="2"/>
  <c r="H58" i="2"/>
  <c r="H52" i="2"/>
  <c r="L56" i="2"/>
  <c r="L35" i="2"/>
  <c r="L36" i="2"/>
  <c r="H27" i="2"/>
  <c r="H53" i="2"/>
  <c r="L30" i="2"/>
  <c r="L27" i="2"/>
  <c r="L61" i="2"/>
  <c r="L65" i="2"/>
  <c r="L34" i="2"/>
  <c r="L50" i="2"/>
  <c r="L51" i="2"/>
  <c r="L38" i="2"/>
  <c r="L53" i="2"/>
  <c r="L55" i="2"/>
  <c r="H55" i="2"/>
  <c r="L66" i="2"/>
  <c r="L39" i="2"/>
  <c r="L60" i="2"/>
  <c r="L63" i="2"/>
  <c r="L47" i="2"/>
  <c r="L31" i="2"/>
  <c r="H47" i="2"/>
  <c r="L44" i="2"/>
  <c r="L48" i="2"/>
  <c r="H32" i="2"/>
  <c r="L45" i="2"/>
  <c r="L23" i="2"/>
  <c r="L64" i="2"/>
  <c r="L33" i="2"/>
  <c r="L41" i="2"/>
  <c r="L52" i="2"/>
  <c r="L28" i="2"/>
  <c r="L62" i="2"/>
  <c r="L40" i="2"/>
  <c r="L25" i="2"/>
  <c r="L58" i="2"/>
  <c r="L49" i="2"/>
  <c r="L32" i="2"/>
  <c r="L42" i="2"/>
  <c r="L67" i="2"/>
  <c r="L29" i="2"/>
  <c r="H61" i="2"/>
  <c r="H46" i="2"/>
  <c r="H66" i="2"/>
  <c r="H40" i="2"/>
  <c r="H23" i="2"/>
  <c r="H22" i="2"/>
  <c r="H43" i="2"/>
  <c r="H39" i="2"/>
  <c r="H35" i="2"/>
  <c r="H51" i="2"/>
  <c r="H33" i="2"/>
  <c r="H62" i="2"/>
  <c r="H31" i="2"/>
  <c r="H37" i="2"/>
  <c r="H48" i="2"/>
  <c r="H38" i="2"/>
  <c r="H28" i="2"/>
  <c r="H49" i="2"/>
  <c r="H29" i="2"/>
  <c r="H25" i="2"/>
  <c r="H45" i="2"/>
  <c r="H60" i="2"/>
  <c r="H64" i="2"/>
  <c r="H63" i="2"/>
  <c r="H56" i="2"/>
  <c r="H36" i="2"/>
  <c r="H44" i="2"/>
  <c r="H67" i="2"/>
  <c r="H30" i="2"/>
  <c r="H54" i="2"/>
  <c r="H42" i="2"/>
  <c r="H41" i="2"/>
  <c r="H19" i="1"/>
  <c r="H21" i="1"/>
  <c r="H18" i="1"/>
  <c r="H17" i="1"/>
  <c r="H22" i="1"/>
  <c r="E4" i="2"/>
  <c r="E6" i="2"/>
  <c r="M24" i="2"/>
  <c r="N24" i="2"/>
  <c r="O24" i="2"/>
  <c r="M57" i="2"/>
  <c r="N57" i="2"/>
  <c r="O57" i="2"/>
  <c r="M50" i="2"/>
  <c r="N50" i="2"/>
  <c r="O50" i="2"/>
  <c r="M26" i="2"/>
  <c r="N26" i="2"/>
  <c r="O26" i="2"/>
  <c r="M65" i="2"/>
  <c r="N65" i="2"/>
  <c r="O65" i="2"/>
  <c r="M58" i="2"/>
  <c r="N58" i="2"/>
  <c r="O58" i="2"/>
  <c r="M60" i="2"/>
  <c r="N60" i="2"/>
  <c r="O60" i="2"/>
  <c r="M37" i="2"/>
  <c r="N37" i="2"/>
  <c r="O37" i="2"/>
  <c r="M22" i="2"/>
  <c r="N22" i="2"/>
  <c r="O22" i="2"/>
  <c r="M34" i="2"/>
  <c r="N34" i="2"/>
  <c r="O34" i="2"/>
  <c r="M30" i="2"/>
  <c r="N30" i="2"/>
  <c r="O30" i="2"/>
  <c r="M46" i="2"/>
  <c r="N46" i="2"/>
  <c r="O46" i="2"/>
  <c r="M61" i="2"/>
  <c r="N61" i="2"/>
  <c r="O61" i="2"/>
  <c r="M53" i="2"/>
  <c r="N53" i="2"/>
  <c r="O53" i="2"/>
  <c r="M43" i="2"/>
  <c r="N43" i="2"/>
  <c r="O43" i="2"/>
  <c r="M27" i="2"/>
  <c r="N27" i="2"/>
  <c r="O27" i="2"/>
  <c r="M56" i="2"/>
  <c r="N56" i="2"/>
  <c r="O56" i="2"/>
  <c r="M38" i="2"/>
  <c r="N38" i="2"/>
  <c r="O38" i="2"/>
  <c r="M39" i="2"/>
  <c r="N39" i="2"/>
  <c r="O39" i="2"/>
  <c r="M32" i="2"/>
  <c r="N32" i="2"/>
  <c r="O32" i="2"/>
  <c r="M36" i="2"/>
  <c r="N36" i="2"/>
  <c r="O36" i="2"/>
  <c r="M51" i="2"/>
  <c r="N51" i="2"/>
  <c r="O51" i="2"/>
  <c r="M66" i="2"/>
  <c r="N66" i="2"/>
  <c r="O66" i="2"/>
  <c r="M35" i="2"/>
  <c r="N35" i="2"/>
  <c r="O35" i="2"/>
  <c r="M29" i="2"/>
  <c r="N29" i="2"/>
  <c r="O29" i="2"/>
  <c r="M40" i="2"/>
  <c r="N40" i="2"/>
  <c r="O40" i="2"/>
  <c r="M47" i="2"/>
  <c r="N47" i="2"/>
  <c r="O47" i="2"/>
  <c r="M67" i="2"/>
  <c r="N67" i="2"/>
  <c r="M62" i="2"/>
  <c r="N62" i="2"/>
  <c r="O62" i="2"/>
  <c r="M54" i="2"/>
  <c r="N54" i="2"/>
  <c r="O54" i="2"/>
  <c r="M28" i="2"/>
  <c r="N28" i="2"/>
  <c r="O28" i="2"/>
  <c r="M52" i="2"/>
  <c r="N52" i="2"/>
  <c r="O52" i="2"/>
  <c r="M55" i="2"/>
  <c r="N55" i="2"/>
  <c r="O55" i="2"/>
  <c r="M44" i="2"/>
  <c r="N44" i="2"/>
  <c r="O44" i="2"/>
  <c r="M41" i="2"/>
  <c r="N41" i="2"/>
  <c r="O41" i="2"/>
  <c r="M25" i="2"/>
  <c r="N25" i="2"/>
  <c r="O25" i="2"/>
  <c r="M33" i="2"/>
  <c r="N33" i="2"/>
  <c r="O33" i="2"/>
  <c r="M49" i="2"/>
  <c r="N49" i="2"/>
  <c r="O49" i="2"/>
  <c r="M64" i="2"/>
  <c r="N64" i="2"/>
  <c r="O64" i="2"/>
  <c r="M63" i="2"/>
  <c r="N63" i="2"/>
  <c r="O63" i="2"/>
  <c r="M42" i="2"/>
  <c r="N42" i="2"/>
  <c r="O42" i="2"/>
  <c r="M23" i="2"/>
  <c r="N23" i="2"/>
  <c r="O23" i="2"/>
  <c r="M45" i="2"/>
  <c r="N45" i="2"/>
  <c r="O45" i="2"/>
  <c r="M31" i="2"/>
  <c r="N31" i="2"/>
  <c r="O31" i="2"/>
  <c r="M48" i="2"/>
  <c r="N48" i="2"/>
  <c r="O48" i="2"/>
  <c r="E9" i="2"/>
  <c r="E10" i="2"/>
  <c r="E8" i="2"/>
</calcChain>
</file>

<file path=xl/sharedStrings.xml><?xml version="1.0" encoding="utf-8"?>
<sst xmlns="http://schemas.openxmlformats.org/spreadsheetml/2006/main" count="62" uniqueCount="52">
  <si>
    <t>Drag</t>
  </si>
  <si>
    <t>1 cabin</t>
  </si>
  <si>
    <t>drag coeff</t>
  </si>
  <si>
    <t>Height [m]</t>
  </si>
  <si>
    <t>width [m]</t>
  </si>
  <si>
    <t>Air density [kg/m3]</t>
  </si>
  <si>
    <t>V [mph]</t>
  </si>
  <si>
    <t>V [m/s]</t>
  </si>
  <si>
    <t>Fd [N]</t>
  </si>
  <si>
    <t>Rolling Resistance</t>
  </si>
  <si>
    <t># of wheels</t>
  </si>
  <si>
    <t>CI [m]</t>
  </si>
  <si>
    <t>Mass w/ passengers[kg]</t>
  </si>
  <si>
    <t>radius [in]</t>
  </si>
  <si>
    <t>radius [m]</t>
  </si>
  <si>
    <t>Fr [N]</t>
  </si>
  <si>
    <t>Motor Force (Const Speed)</t>
  </si>
  <si>
    <t>FM=Fd+Fr</t>
  </si>
  <si>
    <t>Work needed to move 1km [J]</t>
  </si>
  <si>
    <t>in Wh</t>
  </si>
  <si>
    <t>Panel output [W]</t>
  </si>
  <si>
    <t>Time it takes to move 1km</t>
  </si>
  <si>
    <t>Panel Output [W]</t>
  </si>
  <si>
    <t>Time to move 1km (s)</t>
  </si>
  <si>
    <t>Energy produced (J)</t>
  </si>
  <si>
    <t># of panels needed to move 1km</t>
  </si>
  <si>
    <t>Energy required (J)</t>
  </si>
  <si>
    <t>time (s)</t>
  </si>
  <si>
    <t>Position (m)</t>
  </si>
  <si>
    <t>Velocity (m/s)</t>
  </si>
  <si>
    <t>Velocity (mph)</t>
  </si>
  <si>
    <t>Drag Force (N)</t>
  </si>
  <si>
    <t>Drag Force Energy (J)</t>
  </si>
  <si>
    <t>Rolling Resistance Force (N)</t>
  </si>
  <si>
    <t>Rolling Resistance Energy (J)</t>
  </si>
  <si>
    <t>Acceleration Force (N)</t>
  </si>
  <si>
    <t>Acceleration Energy (J)</t>
  </si>
  <si>
    <t>Power Dissipated per increment (W)</t>
  </si>
  <si>
    <t>max power dissipated during acceleration to 50 mph (W)</t>
  </si>
  <si>
    <t>total energy during acceleration to 50 mph (J)</t>
  </si>
  <si>
    <t>total drag force energy (J)</t>
  </si>
  <si>
    <t>total rolling resistance energy (J)</t>
  </si>
  <si>
    <t>total acceleration energy (J)</t>
  </si>
  <si>
    <t>acceleration (m/s2)</t>
  </si>
  <si>
    <t>Drag Force Constants</t>
  </si>
  <si>
    <t>Rolling Resistance Constants</t>
  </si>
  <si>
    <t>Incremental Distance (m)</t>
  </si>
  <si>
    <t>Total Energy dissipation during incremental displacement</t>
  </si>
  <si>
    <t>*enter value greater than 1</t>
  </si>
  <si>
    <t>power dissipated under 50 mph</t>
  </si>
  <si>
    <t>max power dissipated during acceleration to 50 mph (hp)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</si>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</sst>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color rgb="FF000000"/>
      <name val="Arial"/>
    </font>
    <font>
      <sz val="18"/>
      <color rgb="FF000000"/>
      <name val="Calibri"/>
    </font>
    <font>
      <sz val="18"/>
      <color rgb="FF000000"/>
      <name val="Arial"/>
    </font>
    <font>
      <sz val="1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11" fontId="1" fillId="2" borderId="0" xfId="0" applyNumberFormat="1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11" fontId="1" fillId="0" borderId="0" xfId="0" applyNumberFormat="1" applyFont="1" applyAlignment="1">
      <alignment horizontal="right"/>
    </xf>
    <xf numFmtId="0" fontId="1" fillId="0" borderId="1" xfId="0" applyFont="1" applyBorder="1" applyAlignment="1"/>
    <xf numFmtId="0" fontId="3" fillId="0" borderId="1" xfId="0" applyFont="1" applyBorder="1"/>
    <xf numFmtId="0" fontId="1" fillId="0" borderId="2" xfId="0" applyFont="1" applyBorder="1" applyAlignment="1"/>
    <xf numFmtId="0" fontId="3" fillId="0" borderId="0" xfId="0" applyFont="1" applyAlignment="1"/>
    <xf numFmtId="11" fontId="3" fillId="0" borderId="0" xfId="0" applyNumberFormat="1" applyFont="1"/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1" fontId="2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4" xfId="0" applyFont="1" applyFill="1" applyBorder="1" applyAlignment="1"/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11" fontId="1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2" fillId="0" borderId="3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workbookViewId="0">
      <selection activeCell="E12" sqref="E12"/>
    </sheetView>
  </sheetViews>
  <sheetFormatPr baseColWidth="10" defaultColWidth="14.5" defaultRowHeight="15.75" customHeight="1" x14ac:dyDescent="0.25"/>
  <cols>
    <col min="1" max="1" width="14.5" style="2"/>
    <col min="2" max="2" width="25" style="2" customWidth="1"/>
    <col min="3" max="3" width="18.33203125" style="2" customWidth="1"/>
    <col min="4" max="4" width="10.83203125" style="2" customWidth="1"/>
    <col min="5" max="5" width="14.33203125" style="2" customWidth="1"/>
    <col min="6" max="6" width="17.5" style="2" customWidth="1"/>
    <col min="7" max="7" width="12.83203125" style="2" customWidth="1"/>
    <col min="8" max="8" width="18.33203125" style="2" customWidth="1"/>
    <col min="9" max="9" width="14.5" style="2"/>
    <col min="10" max="10" width="16.5" style="2" customWidth="1"/>
    <col min="11" max="16384" width="14.5" style="2"/>
  </cols>
  <sheetData>
    <row r="2" spans="1:11" ht="2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 x14ac:dyDescent="0.3">
      <c r="A3" s="1"/>
      <c r="B3" s="1"/>
      <c r="C3" s="1"/>
      <c r="D3" s="1"/>
      <c r="E3" s="1"/>
      <c r="F3" s="1"/>
      <c r="G3" s="1" t="s">
        <v>1</v>
      </c>
      <c r="H3" s="1"/>
      <c r="I3" s="1"/>
      <c r="J3" s="1"/>
      <c r="K3" s="1"/>
    </row>
    <row r="4" spans="1:11" ht="24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/>
      <c r="I4" s="1"/>
      <c r="J4" s="1"/>
      <c r="K4" s="1"/>
    </row>
    <row r="5" spans="1:11" ht="24" x14ac:dyDescent="0.3">
      <c r="A5" s="3">
        <v>0.3</v>
      </c>
      <c r="B5" s="3">
        <v>1.8</v>
      </c>
      <c r="C5" s="3">
        <v>1.5</v>
      </c>
      <c r="D5" s="3">
        <v>1.2250000000000001</v>
      </c>
      <c r="E5" s="3">
        <v>5</v>
      </c>
      <c r="F5" s="3">
        <v>2.2351999999999999</v>
      </c>
      <c r="G5" s="3">
        <f>0.5*A5*B5*C5*D5*F5^2</f>
        <v>2.4786995587199998</v>
      </c>
      <c r="H5" s="3"/>
      <c r="I5" s="1"/>
      <c r="J5" s="1"/>
      <c r="K5" s="1"/>
    </row>
    <row r="6" spans="1:11" ht="24" x14ac:dyDescent="0.3">
      <c r="A6" s="1"/>
      <c r="B6" s="1"/>
      <c r="C6" s="1"/>
      <c r="D6" s="1"/>
      <c r="E6" s="3">
        <v>10</v>
      </c>
      <c r="F6" s="3">
        <v>4.4703999999999997</v>
      </c>
      <c r="G6" s="3">
        <f t="shared" ref="G6:G10" si="0">0.5*$A$5*$B$5*$C$5*$D$5*F6^2</f>
        <v>9.9147982348799992</v>
      </c>
      <c r="H6" s="3"/>
      <c r="I6" s="1"/>
      <c r="J6" s="1"/>
      <c r="K6" s="1"/>
    </row>
    <row r="7" spans="1:11" ht="24" x14ac:dyDescent="0.3">
      <c r="A7" s="1"/>
      <c r="B7" s="1"/>
      <c r="C7" s="1"/>
      <c r="D7" s="1"/>
      <c r="E7" s="3">
        <v>20</v>
      </c>
      <c r="F7" s="3">
        <v>8.9407999999999994</v>
      </c>
      <c r="G7" s="3">
        <f t="shared" si="0"/>
        <v>39.659192939519997</v>
      </c>
      <c r="H7" s="3"/>
      <c r="I7" s="1"/>
      <c r="J7" s="1"/>
      <c r="K7" s="1"/>
    </row>
    <row r="8" spans="1:11" ht="24" x14ac:dyDescent="0.3">
      <c r="A8" s="1"/>
      <c r="B8" s="1"/>
      <c r="C8" s="1"/>
      <c r="D8" s="1"/>
      <c r="E8" s="3">
        <v>30</v>
      </c>
      <c r="F8" s="3">
        <v>13.411199999999999</v>
      </c>
      <c r="G8" s="3">
        <f t="shared" si="0"/>
        <v>89.233184113920004</v>
      </c>
      <c r="H8" s="3"/>
      <c r="I8" s="1"/>
      <c r="J8" s="1"/>
      <c r="K8" s="1"/>
    </row>
    <row r="9" spans="1:11" ht="24" x14ac:dyDescent="0.3">
      <c r="A9" s="1"/>
      <c r="B9" s="1"/>
      <c r="C9" s="1"/>
      <c r="D9" s="1"/>
      <c r="E9" s="3">
        <v>40</v>
      </c>
      <c r="F9" s="3">
        <v>17.881599999999999</v>
      </c>
      <c r="G9" s="3">
        <f t="shared" si="0"/>
        <v>158.63677175807999</v>
      </c>
      <c r="H9" s="3"/>
      <c r="I9" s="1"/>
      <c r="J9" s="1"/>
      <c r="K9" s="1"/>
    </row>
    <row r="10" spans="1:11" ht="24" x14ac:dyDescent="0.3">
      <c r="A10" s="1"/>
      <c r="B10" s="1"/>
      <c r="C10" s="1"/>
      <c r="D10" s="1"/>
      <c r="E10" s="3">
        <v>50</v>
      </c>
      <c r="F10" s="3">
        <v>22.352</v>
      </c>
      <c r="G10" s="3">
        <f t="shared" si="0"/>
        <v>247.86995587200008</v>
      </c>
      <c r="H10" s="3"/>
      <c r="I10" s="1"/>
      <c r="J10" s="1"/>
      <c r="K10" s="1"/>
    </row>
    <row r="11" spans="1:11" ht="24" x14ac:dyDescent="0.3">
      <c r="A11" s="4" t="s">
        <v>9</v>
      </c>
      <c r="B11" s="4"/>
      <c r="C11" s="4"/>
      <c r="D11" s="4"/>
      <c r="E11" s="4"/>
      <c r="F11" s="4"/>
      <c r="G11" s="4"/>
      <c r="H11" s="1"/>
      <c r="I11" s="1"/>
      <c r="J11" s="1"/>
      <c r="K11" s="1"/>
    </row>
    <row r="12" spans="1:11" ht="24" x14ac:dyDescent="0.3">
      <c r="A12" s="1"/>
      <c r="B12" s="1" t="s">
        <v>10</v>
      </c>
      <c r="C12" s="1" t="s">
        <v>11</v>
      </c>
      <c r="D12" s="1" t="s">
        <v>12</v>
      </c>
      <c r="E12" s="1" t="s">
        <v>13</v>
      </c>
      <c r="F12" s="1" t="s">
        <v>14</v>
      </c>
      <c r="G12" s="1" t="s">
        <v>15</v>
      </c>
      <c r="H12" s="1"/>
      <c r="I12" s="1"/>
      <c r="J12" s="1"/>
      <c r="K12" s="1"/>
    </row>
    <row r="13" spans="1:11" ht="24" x14ac:dyDescent="0.3">
      <c r="A13" s="1"/>
      <c r="B13" s="1">
        <v>4</v>
      </c>
      <c r="C13" s="5">
        <v>2.9999999999999997E-4</v>
      </c>
      <c r="D13" s="3">
        <v>1900</v>
      </c>
      <c r="E13" s="3">
        <v>6</v>
      </c>
      <c r="F13" s="3">
        <v>0.15240000000000001</v>
      </c>
      <c r="G13" s="6">
        <f>$B$13*C13*D13*9.81/F13</f>
        <v>146.76377952755902</v>
      </c>
      <c r="H13" s="7"/>
      <c r="I13" s="1"/>
      <c r="J13" s="1"/>
      <c r="K13" s="1"/>
    </row>
    <row r="14" spans="1:11" ht="2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" x14ac:dyDescent="0.3">
      <c r="A16" s="8" t="s">
        <v>16</v>
      </c>
      <c r="B16" s="9"/>
      <c r="C16" s="4"/>
      <c r="D16" s="4"/>
      <c r="E16" s="10" t="s">
        <v>17</v>
      </c>
      <c r="F16" s="1" t="s">
        <v>18</v>
      </c>
      <c r="H16" s="11" t="s">
        <v>19</v>
      </c>
      <c r="I16" s="1"/>
      <c r="K16" s="1"/>
    </row>
    <row r="17" spans="1:11" ht="24" x14ac:dyDescent="0.3">
      <c r="A17" s="1"/>
      <c r="B17" s="1"/>
      <c r="C17" s="1"/>
      <c r="D17" s="1"/>
      <c r="E17" s="6">
        <f t="shared" ref="E17:E22" si="1">$G$13+G5</f>
        <v>149.24247908627902</v>
      </c>
      <c r="F17" s="6">
        <f t="shared" ref="F17:F22" si="2">E17*1000</f>
        <v>149242.47908627903</v>
      </c>
      <c r="H17" s="12">
        <f t="shared" ref="H17:H22" si="3">F17*0.0002777</f>
        <v>41.444636442259679</v>
      </c>
      <c r="I17" s="3"/>
      <c r="K17" s="7"/>
    </row>
    <row r="18" spans="1:11" ht="24" x14ac:dyDescent="0.3">
      <c r="A18" s="1"/>
      <c r="B18" s="1"/>
      <c r="C18" s="1"/>
      <c r="D18" s="1"/>
      <c r="E18" s="6">
        <f t="shared" si="1"/>
        <v>156.67857776243903</v>
      </c>
      <c r="F18" s="6">
        <f t="shared" si="2"/>
        <v>156678.57776243903</v>
      </c>
      <c r="H18" s="12">
        <f t="shared" si="3"/>
        <v>43.509641044629312</v>
      </c>
      <c r="I18" s="1"/>
      <c r="K18" s="7"/>
    </row>
    <row r="19" spans="1:11" ht="24" x14ac:dyDescent="0.3">
      <c r="A19" s="1"/>
      <c r="B19" s="1"/>
      <c r="C19" s="1"/>
      <c r="D19" s="1"/>
      <c r="E19" s="6">
        <f t="shared" si="1"/>
        <v>186.42297246707903</v>
      </c>
      <c r="F19" s="6">
        <f t="shared" si="2"/>
        <v>186422.97246707903</v>
      </c>
      <c r="H19" s="12">
        <f t="shared" si="3"/>
        <v>51.769659454107845</v>
      </c>
      <c r="I19" s="1"/>
      <c r="K19" s="7"/>
    </row>
    <row r="20" spans="1:11" ht="24" x14ac:dyDescent="0.3">
      <c r="A20" s="1"/>
      <c r="B20" s="1"/>
      <c r="C20" s="1"/>
      <c r="D20" s="1"/>
      <c r="E20" s="6">
        <f t="shared" si="1"/>
        <v>235.99696364147903</v>
      </c>
      <c r="F20" s="6">
        <f t="shared" si="2"/>
        <v>235996.96364147903</v>
      </c>
      <c r="H20" s="12">
        <f t="shared" si="3"/>
        <v>65.536356803238718</v>
      </c>
      <c r="I20" s="1"/>
      <c r="K20" s="7"/>
    </row>
    <row r="21" spans="1:11" ht="24" x14ac:dyDescent="0.3">
      <c r="A21" s="1"/>
      <c r="B21" s="1"/>
      <c r="C21" s="1"/>
      <c r="D21" s="1"/>
      <c r="E21" s="6">
        <f t="shared" si="1"/>
        <v>305.40055128563904</v>
      </c>
      <c r="F21" s="6">
        <f t="shared" si="2"/>
        <v>305400.55128563906</v>
      </c>
      <c r="H21" s="12">
        <f t="shared" si="3"/>
        <v>84.809733092021958</v>
      </c>
      <c r="I21" s="1"/>
      <c r="K21" s="7"/>
    </row>
    <row r="22" spans="1:11" ht="24" x14ac:dyDescent="0.3">
      <c r="A22" s="1"/>
      <c r="B22" s="1"/>
      <c r="C22" s="1"/>
      <c r="D22" s="1"/>
      <c r="E22" s="6">
        <f t="shared" si="1"/>
        <v>394.6337353995591</v>
      </c>
      <c r="F22" s="6">
        <f t="shared" si="2"/>
        <v>394633.73539955908</v>
      </c>
      <c r="H22" s="12">
        <f t="shared" si="3"/>
        <v>109.58978832045754</v>
      </c>
      <c r="I22" s="1"/>
      <c r="K22" s="7"/>
    </row>
    <row r="23" spans="1:11" ht="2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2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72" x14ac:dyDescent="0.3">
      <c r="A25" s="1" t="s">
        <v>20</v>
      </c>
      <c r="B25" s="1" t="s">
        <v>21</v>
      </c>
      <c r="C25" s="1" t="s">
        <v>22</v>
      </c>
      <c r="D25" s="13" t="s">
        <v>6</v>
      </c>
      <c r="E25" s="14" t="s">
        <v>23</v>
      </c>
      <c r="F25" s="14" t="s">
        <v>24</v>
      </c>
      <c r="G25" s="15" t="s">
        <v>26</v>
      </c>
      <c r="H25" s="13" t="s">
        <v>25</v>
      </c>
      <c r="I25" s="2" t="s">
        <v>51</v>
      </c>
    </row>
    <row r="26" spans="1:11" ht="24" x14ac:dyDescent="0.3">
      <c r="A26" s="3">
        <v>340</v>
      </c>
      <c r="B26" s="3">
        <v>1000</v>
      </c>
      <c r="C26" s="3">
        <v>340</v>
      </c>
      <c r="D26" s="16">
        <v>5</v>
      </c>
      <c r="E26" s="17">
        <f t="shared" ref="E26:E31" si="4">1000*0.000621*3600/D26</f>
        <v>447.12</v>
      </c>
      <c r="F26" s="17">
        <f t="shared" ref="F26:F31" si="5">$C$26*E26</f>
        <v>152020.79999999999</v>
      </c>
      <c r="G26" s="17">
        <v>149242.47908627903</v>
      </c>
      <c r="H26" s="18">
        <f t="shared" ref="H26:H31" si="6">ROUNDUP(F17/F26,0)</f>
        <v>1</v>
      </c>
      <c r="I26" s="19">
        <f>G26/E26</f>
        <v>333.78618510976702</v>
      </c>
    </row>
    <row r="27" spans="1:11" ht="24" x14ac:dyDescent="0.3">
      <c r="A27" s="1"/>
      <c r="B27" s="1"/>
      <c r="C27" s="3"/>
      <c r="D27" s="16">
        <v>10</v>
      </c>
      <c r="E27" s="17">
        <f t="shared" si="4"/>
        <v>223.56</v>
      </c>
      <c r="F27" s="17">
        <f t="shared" si="5"/>
        <v>76010.399999999994</v>
      </c>
      <c r="G27" s="17">
        <v>156678.57776243903</v>
      </c>
      <c r="H27" s="18">
        <f t="shared" si="6"/>
        <v>3</v>
      </c>
      <c r="I27" s="19">
        <f t="shared" ref="I27:I31" si="7">G27/E27</f>
        <v>700.83457578475145</v>
      </c>
    </row>
    <row r="28" spans="1:11" ht="24" x14ac:dyDescent="0.3">
      <c r="A28" s="1"/>
      <c r="B28" s="1"/>
      <c r="C28" s="3"/>
      <c r="D28" s="16">
        <v>20</v>
      </c>
      <c r="E28" s="17">
        <f t="shared" si="4"/>
        <v>111.78</v>
      </c>
      <c r="F28" s="17">
        <f t="shared" si="5"/>
        <v>38005.199999999997</v>
      </c>
      <c r="G28" s="17">
        <v>186422.97246707903</v>
      </c>
      <c r="H28" s="18">
        <f t="shared" si="6"/>
        <v>5</v>
      </c>
      <c r="I28" s="19">
        <f t="shared" si="7"/>
        <v>1667.766796091242</v>
      </c>
    </row>
    <row r="29" spans="1:11" ht="24" x14ac:dyDescent="0.3">
      <c r="A29" s="1"/>
      <c r="B29" s="1"/>
      <c r="C29" s="3"/>
      <c r="D29" s="16">
        <v>30</v>
      </c>
      <c r="E29" s="17">
        <f t="shared" si="4"/>
        <v>74.52</v>
      </c>
      <c r="F29" s="17">
        <f t="shared" si="5"/>
        <v>25336.799999999999</v>
      </c>
      <c r="G29" s="17">
        <v>235996.96364147903</v>
      </c>
      <c r="H29" s="18">
        <f t="shared" si="6"/>
        <v>10</v>
      </c>
      <c r="I29" s="19">
        <f t="shared" si="7"/>
        <v>3166.8943054412111</v>
      </c>
    </row>
    <row r="30" spans="1:11" ht="24" x14ac:dyDescent="0.3">
      <c r="A30" s="1"/>
      <c r="B30" s="1"/>
      <c r="C30" s="3"/>
      <c r="D30" s="16">
        <v>40</v>
      </c>
      <c r="E30" s="17">
        <f t="shared" si="4"/>
        <v>55.89</v>
      </c>
      <c r="F30" s="17">
        <f t="shared" si="5"/>
        <v>19002.599999999999</v>
      </c>
      <c r="G30" s="17">
        <v>305400.55128563906</v>
      </c>
      <c r="H30" s="18">
        <f t="shared" si="6"/>
        <v>17</v>
      </c>
      <c r="I30" s="19">
        <f t="shared" si="7"/>
        <v>5464.3147483563971</v>
      </c>
    </row>
    <row r="31" spans="1:11" ht="24" x14ac:dyDescent="0.3">
      <c r="A31" s="1"/>
      <c r="B31" s="1"/>
      <c r="C31" s="3"/>
      <c r="D31" s="16">
        <v>50</v>
      </c>
      <c r="E31" s="17">
        <f t="shared" si="4"/>
        <v>44.711999999999996</v>
      </c>
      <c r="F31" s="17">
        <f t="shared" si="5"/>
        <v>15202.079999999998</v>
      </c>
      <c r="G31" s="17">
        <v>394633.73539955908</v>
      </c>
      <c r="H31" s="18">
        <f t="shared" si="6"/>
        <v>26</v>
      </c>
      <c r="I31" s="19">
        <f t="shared" si="7"/>
        <v>8826.1257693585412</v>
      </c>
    </row>
  </sheetData>
  <mergeCells count="1">
    <mergeCell ref="A16:B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2"/>
  <sheetViews>
    <sheetView tabSelected="1" workbookViewId="0">
      <selection activeCell="I21" sqref="I21"/>
    </sheetView>
  </sheetViews>
  <sheetFormatPr baseColWidth="10" defaultColWidth="8.83203125" defaultRowHeight="23" x14ac:dyDescent="0.25"/>
  <cols>
    <col min="1" max="1" width="8.83203125" style="2"/>
    <col min="2" max="2" width="10.83203125" style="20" customWidth="1"/>
    <col min="3" max="3" width="12.1640625" style="20" bestFit="1" customWidth="1"/>
    <col min="4" max="4" width="23.5" style="20" customWidth="1"/>
    <col min="5" max="5" width="16.83203125" style="20" customWidth="1"/>
    <col min="6" max="6" width="15.5" style="20" customWidth="1"/>
    <col min="7" max="7" width="10.33203125" style="20" customWidth="1"/>
    <col min="8" max="8" width="12.33203125" style="20" customWidth="1"/>
    <col min="9" max="9" width="17" style="20" customWidth="1"/>
    <col min="10" max="10" width="16.5" style="20" customWidth="1"/>
    <col min="11" max="11" width="14.83203125" style="20" customWidth="1"/>
    <col min="12" max="12" width="15.33203125" style="20" customWidth="1"/>
    <col min="13" max="13" width="27.5" style="20" customWidth="1"/>
    <col min="14" max="14" width="17.83203125" style="20" customWidth="1"/>
    <col min="15" max="15" width="14.5" style="2" customWidth="1"/>
    <col min="16" max="16384" width="8.83203125" style="2"/>
  </cols>
  <sheetData>
    <row r="1" spans="2:14" x14ac:dyDescent="0.25">
      <c r="N1" s="2"/>
    </row>
    <row r="2" spans="2:14" x14ac:dyDescent="0.25">
      <c r="B2" s="21" t="s">
        <v>43</v>
      </c>
      <c r="C2" s="22"/>
      <c r="D2" s="23"/>
      <c r="E2" s="24">
        <v>4.9000000000000004</v>
      </c>
      <c r="F2" s="25" t="s">
        <v>48</v>
      </c>
      <c r="N2" s="2"/>
    </row>
    <row r="3" spans="2:14" x14ac:dyDescent="0.25">
      <c r="D3" s="26"/>
      <c r="N3" s="2"/>
    </row>
    <row r="4" spans="2:14" x14ac:dyDescent="0.25">
      <c r="B4" s="21" t="s">
        <v>40</v>
      </c>
      <c r="C4" s="22"/>
      <c r="D4" s="23"/>
      <c r="E4" s="27">
        <f>SUMIF(D21:D250,"&lt;50",H21:H250)</f>
        <v>6160.9673123715984</v>
      </c>
      <c r="F4" s="28"/>
      <c r="N4" s="2"/>
    </row>
    <row r="5" spans="2:14" x14ac:dyDescent="0.25">
      <c r="B5" s="21" t="s">
        <v>41</v>
      </c>
      <c r="C5" s="22"/>
      <c r="D5" s="23"/>
      <c r="E5" s="27">
        <f>SUMIF(D21:D250,"&lt;50",J21:J250)</f>
        <v>7281.3180118110222</v>
      </c>
      <c r="N5" s="2"/>
    </row>
    <row r="6" spans="2:14" x14ac:dyDescent="0.25">
      <c r="B6" s="21" t="s">
        <v>42</v>
      </c>
      <c r="C6" s="22"/>
      <c r="D6" s="23"/>
      <c r="E6" s="27">
        <f>SUMIF(D21:D250,"&lt;50",L21:L250)</f>
        <v>461892.37500000006</v>
      </c>
      <c r="F6" s="28"/>
      <c r="G6" s="28"/>
      <c r="H6" s="28"/>
      <c r="I6" s="28"/>
      <c r="N6" s="2"/>
    </row>
    <row r="7" spans="2:14" ht="24" x14ac:dyDescent="0.3">
      <c r="B7" s="3"/>
      <c r="D7" s="26"/>
      <c r="N7" s="2"/>
    </row>
    <row r="8" spans="2:14" ht="14.5" customHeight="1" x14ac:dyDescent="0.25">
      <c r="B8" s="21" t="s">
        <v>39</v>
      </c>
      <c r="C8" s="22"/>
      <c r="D8" s="23"/>
      <c r="E8" s="27">
        <f>SUM(E4:E6)</f>
        <v>475334.66032418265</v>
      </c>
      <c r="N8" s="2"/>
    </row>
    <row r="9" spans="2:14" x14ac:dyDescent="0.25">
      <c r="B9" s="21" t="s">
        <v>38</v>
      </c>
      <c r="C9" s="22"/>
      <c r="D9" s="23"/>
      <c r="E9" s="17">
        <f>MAX(O21:O252)</f>
        <v>211464.47559248778</v>
      </c>
      <c r="N9" s="2"/>
    </row>
    <row r="10" spans="2:14" x14ac:dyDescent="0.25">
      <c r="B10" s="29" t="s">
        <v>50</v>
      </c>
      <c r="C10" s="22"/>
      <c r="D10" s="23"/>
      <c r="E10" s="17">
        <f>E9*1.341/1000</f>
        <v>283.5738617695261</v>
      </c>
      <c r="N10" s="2"/>
    </row>
    <row r="11" spans="2:14" x14ac:dyDescent="0.25">
      <c r="N11" s="2"/>
    </row>
    <row r="12" spans="2:14" x14ac:dyDescent="0.25">
      <c r="B12" s="30" t="s">
        <v>44</v>
      </c>
      <c r="C12" s="30"/>
      <c r="D12" s="30"/>
      <c r="E12" s="30"/>
    </row>
    <row r="13" spans="2:14" ht="24" x14ac:dyDescent="0.3">
      <c r="B13" s="16" t="s">
        <v>2</v>
      </c>
      <c r="C13" s="16" t="s">
        <v>3</v>
      </c>
      <c r="D13" s="16" t="s">
        <v>4</v>
      </c>
      <c r="E13" s="16" t="s">
        <v>5</v>
      </c>
    </row>
    <row r="14" spans="2:14" ht="24" x14ac:dyDescent="0.3">
      <c r="B14" s="16">
        <v>0.3</v>
      </c>
      <c r="C14" s="16">
        <v>1.8</v>
      </c>
      <c r="D14" s="16">
        <v>1.5</v>
      </c>
      <c r="E14" s="16">
        <v>1.2250000000000001</v>
      </c>
    </row>
    <row r="15" spans="2:14" ht="24" x14ac:dyDescent="0.3">
      <c r="B15" s="31"/>
      <c r="C15" s="31"/>
      <c r="D15" s="31"/>
    </row>
    <row r="16" spans="2:14" ht="24" x14ac:dyDescent="0.3">
      <c r="B16" s="32" t="s">
        <v>45</v>
      </c>
      <c r="C16" s="32"/>
      <c r="D16" s="32"/>
      <c r="E16" s="32"/>
      <c r="F16" s="32"/>
    </row>
    <row r="17" spans="2:15" ht="24" x14ac:dyDescent="0.3">
      <c r="B17" s="16" t="s">
        <v>10</v>
      </c>
      <c r="C17" s="16" t="s">
        <v>11</v>
      </c>
      <c r="D17" s="16" t="s">
        <v>12</v>
      </c>
      <c r="E17" s="16" t="s">
        <v>13</v>
      </c>
      <c r="F17" s="16" t="s">
        <v>14</v>
      </c>
    </row>
    <row r="18" spans="2:15" ht="24" x14ac:dyDescent="0.3">
      <c r="B18" s="16">
        <v>4</v>
      </c>
      <c r="C18" s="33">
        <v>2.9999999999999997E-4</v>
      </c>
      <c r="D18" s="16">
        <v>1900</v>
      </c>
      <c r="E18" s="16">
        <v>6</v>
      </c>
      <c r="F18" s="16">
        <v>0.15240000000000001</v>
      </c>
    </row>
    <row r="20" spans="2:15" s="38" customFormat="1" ht="115" x14ac:dyDescent="0.25">
      <c r="B20" s="34" t="s">
        <v>27</v>
      </c>
      <c r="C20" s="34" t="s">
        <v>29</v>
      </c>
      <c r="D20" s="35" t="s">
        <v>30</v>
      </c>
      <c r="E20" s="34" t="s">
        <v>28</v>
      </c>
      <c r="F20" s="34" t="s">
        <v>46</v>
      </c>
      <c r="G20" s="34" t="s">
        <v>31</v>
      </c>
      <c r="H20" s="34" t="s">
        <v>32</v>
      </c>
      <c r="I20" s="34" t="s">
        <v>33</v>
      </c>
      <c r="J20" s="34" t="s">
        <v>34</v>
      </c>
      <c r="K20" s="34" t="s">
        <v>35</v>
      </c>
      <c r="L20" s="36" t="s">
        <v>36</v>
      </c>
      <c r="M20" s="34" t="s">
        <v>47</v>
      </c>
      <c r="N20" s="34" t="s">
        <v>37</v>
      </c>
      <c r="O20" s="37" t="s">
        <v>49</v>
      </c>
    </row>
    <row r="21" spans="2:15" ht="24" x14ac:dyDescent="0.3">
      <c r="B21" s="39">
        <v>0</v>
      </c>
      <c r="C21" s="39">
        <f t="shared" ref="C21:C67" si="0">$E$2*B21</f>
        <v>0</v>
      </c>
      <c r="D21" s="40">
        <f>C21*2.23694</f>
        <v>0</v>
      </c>
      <c r="E21" s="41">
        <f t="shared" ref="E21:E67" si="1">0.5*$E$2*B21^2</f>
        <v>0</v>
      </c>
      <c r="F21" s="41">
        <v>0</v>
      </c>
      <c r="G21" s="18">
        <f t="shared" ref="G21:G67" si="2">0.5*$B$14*$C$14*$D$14*$E$14*C21^2</f>
        <v>0</v>
      </c>
      <c r="H21" s="17">
        <f>G21*F21</f>
        <v>0</v>
      </c>
      <c r="I21" s="18">
        <f t="shared" ref="I21:I67" si="3">$B$18*$C$18*$D$18*9.81/$F$18</f>
        <v>146.76377952755902</v>
      </c>
      <c r="J21" s="17">
        <f>I21*F21</f>
        <v>0</v>
      </c>
      <c r="K21" s="17">
        <f t="shared" ref="K21:K84" si="4">$D$18*$E$2</f>
        <v>9310</v>
      </c>
      <c r="L21" s="42">
        <f>K21*F21</f>
        <v>0</v>
      </c>
      <c r="M21" s="17">
        <f>L21+J21+H21</f>
        <v>0</v>
      </c>
      <c r="N21" s="17">
        <v>0</v>
      </c>
      <c r="O21" s="17">
        <f>IF(D21&lt;50,N21,0)</f>
        <v>0</v>
      </c>
    </row>
    <row r="22" spans="2:15" ht="24" x14ac:dyDescent="0.3">
      <c r="B22" s="39">
        <v>0.1</v>
      </c>
      <c r="C22" s="39">
        <f t="shared" si="0"/>
        <v>0.49000000000000005</v>
      </c>
      <c r="D22" s="40">
        <f>C22*2.23694</f>
        <v>1.0961006000000002</v>
      </c>
      <c r="E22" s="41">
        <f t="shared" si="1"/>
        <v>2.4500000000000008E-2</v>
      </c>
      <c r="F22" s="41">
        <f>E22-E21</f>
        <v>2.4500000000000008E-2</v>
      </c>
      <c r="G22" s="18">
        <f t="shared" si="2"/>
        <v>0.11911961250000004</v>
      </c>
      <c r="H22" s="17">
        <f t="shared" ref="H22:H67" si="5">G22*F22</f>
        <v>2.9184305062500021E-3</v>
      </c>
      <c r="I22" s="18">
        <f t="shared" si="3"/>
        <v>146.76377952755902</v>
      </c>
      <c r="J22" s="17">
        <f t="shared" ref="J22:J67" si="6">I22*F22</f>
        <v>3.5957125984251972</v>
      </c>
      <c r="K22" s="17">
        <f t="shared" si="4"/>
        <v>9310</v>
      </c>
      <c r="L22" s="42">
        <f t="shared" ref="L22:L67" si="7">K22*F22</f>
        <v>228.09500000000008</v>
      </c>
      <c r="M22" s="17">
        <f t="shared" ref="M22:M67" si="8">L22+J22+H22</f>
        <v>231.69363102893152</v>
      </c>
      <c r="N22" s="17">
        <f>M22/(B22-B21)</f>
        <v>2316.9363102893149</v>
      </c>
      <c r="O22" s="17">
        <f t="shared" ref="O22:O85" si="9">IF(D22&lt;50,N22,0)</f>
        <v>2316.9363102893149</v>
      </c>
    </row>
    <row r="23" spans="2:15" ht="24" x14ac:dyDescent="0.3">
      <c r="B23" s="39">
        <v>0.2</v>
      </c>
      <c r="C23" s="39">
        <f t="shared" si="0"/>
        <v>0.98000000000000009</v>
      </c>
      <c r="D23" s="40">
        <f t="shared" ref="D23:D67" si="10">C23*2.23694</f>
        <v>2.1922012000000004</v>
      </c>
      <c r="E23" s="41">
        <f t="shared" si="1"/>
        <v>9.8000000000000032E-2</v>
      </c>
      <c r="F23" s="41">
        <f t="shared" ref="F23:F86" si="11">E23-E22</f>
        <v>7.3500000000000024E-2</v>
      </c>
      <c r="G23" s="18">
        <f t="shared" si="2"/>
        <v>0.47647845000000016</v>
      </c>
      <c r="H23" s="17">
        <f t="shared" si="5"/>
        <v>3.5021166075000026E-2</v>
      </c>
      <c r="I23" s="18">
        <f t="shared" si="3"/>
        <v>146.76377952755902</v>
      </c>
      <c r="J23" s="17">
        <f t="shared" si="6"/>
        <v>10.787137795275592</v>
      </c>
      <c r="K23" s="17">
        <f t="shared" si="4"/>
        <v>9310</v>
      </c>
      <c r="L23" s="42">
        <f t="shared" si="7"/>
        <v>684.2850000000002</v>
      </c>
      <c r="M23" s="17">
        <f t="shared" si="8"/>
        <v>695.10715896135082</v>
      </c>
      <c r="N23" s="17">
        <f t="shared" ref="N23:N86" si="12">M23/(B23-B22)</f>
        <v>6951.071589613508</v>
      </c>
      <c r="O23" s="17">
        <f t="shared" si="9"/>
        <v>6951.071589613508</v>
      </c>
    </row>
    <row r="24" spans="2:15" ht="24" x14ac:dyDescent="0.3">
      <c r="B24" s="39">
        <v>0.3</v>
      </c>
      <c r="C24" s="39">
        <f t="shared" si="0"/>
        <v>1.47</v>
      </c>
      <c r="D24" s="40">
        <f t="shared" si="10"/>
        <v>3.2883018000000002</v>
      </c>
      <c r="E24" s="41">
        <f t="shared" si="1"/>
        <v>0.2205</v>
      </c>
      <c r="F24" s="41">
        <f t="shared" si="11"/>
        <v>0.12249999999999997</v>
      </c>
      <c r="G24" s="18">
        <f t="shared" si="2"/>
        <v>1.0720765125</v>
      </c>
      <c r="H24" s="17">
        <f t="shared" si="5"/>
        <v>0.13132937278124998</v>
      </c>
      <c r="I24" s="18">
        <f t="shared" si="3"/>
        <v>146.76377952755902</v>
      </c>
      <c r="J24" s="17">
        <f t="shared" si="6"/>
        <v>17.978562992125976</v>
      </c>
      <c r="K24" s="17">
        <f t="shared" si="4"/>
        <v>9310</v>
      </c>
      <c r="L24" s="42">
        <f t="shared" si="7"/>
        <v>1140.4749999999997</v>
      </c>
      <c r="M24" s="17">
        <f t="shared" si="8"/>
        <v>1158.5848923649069</v>
      </c>
      <c r="N24" s="17">
        <f t="shared" si="12"/>
        <v>11585.848923649071</v>
      </c>
      <c r="O24" s="17">
        <f t="shared" si="9"/>
        <v>11585.848923649071</v>
      </c>
    </row>
    <row r="25" spans="2:15" ht="24" x14ac:dyDescent="0.3">
      <c r="B25" s="39">
        <v>0.4</v>
      </c>
      <c r="C25" s="39">
        <f t="shared" si="0"/>
        <v>1.9600000000000002</v>
      </c>
      <c r="D25" s="40">
        <f t="shared" si="10"/>
        <v>4.3844024000000008</v>
      </c>
      <c r="E25" s="41">
        <f t="shared" si="1"/>
        <v>0.39200000000000013</v>
      </c>
      <c r="F25" s="41">
        <f t="shared" si="11"/>
        <v>0.17150000000000012</v>
      </c>
      <c r="G25" s="18">
        <f t="shared" si="2"/>
        <v>1.9059138000000007</v>
      </c>
      <c r="H25" s="17">
        <f t="shared" si="5"/>
        <v>0.32686421670000038</v>
      </c>
      <c r="I25" s="18">
        <f t="shared" si="3"/>
        <v>146.76377952755902</v>
      </c>
      <c r="J25" s="17">
        <f t="shared" si="6"/>
        <v>25.16998818897639</v>
      </c>
      <c r="K25" s="17">
        <f t="shared" si="4"/>
        <v>9310</v>
      </c>
      <c r="L25" s="42">
        <f t="shared" si="7"/>
        <v>1596.6650000000011</v>
      </c>
      <c r="M25" s="17">
        <f t="shared" si="8"/>
        <v>1622.1618524056776</v>
      </c>
      <c r="N25" s="17">
        <f t="shared" si="12"/>
        <v>16221.61852405677</v>
      </c>
      <c r="O25" s="17">
        <f t="shared" si="9"/>
        <v>16221.61852405677</v>
      </c>
    </row>
    <row r="26" spans="2:15" ht="24" x14ac:dyDescent="0.3">
      <c r="B26" s="39">
        <v>0.5</v>
      </c>
      <c r="C26" s="39">
        <f t="shared" si="0"/>
        <v>2.4500000000000002</v>
      </c>
      <c r="D26" s="40">
        <f t="shared" si="10"/>
        <v>5.4805030000000006</v>
      </c>
      <c r="E26" s="41">
        <f t="shared" si="1"/>
        <v>0.61250000000000004</v>
      </c>
      <c r="F26" s="41">
        <f t="shared" si="11"/>
        <v>0.22049999999999992</v>
      </c>
      <c r="G26" s="18">
        <f t="shared" si="2"/>
        <v>2.9779903125000011</v>
      </c>
      <c r="H26" s="17">
        <f t="shared" si="5"/>
        <v>0.65664686390625004</v>
      </c>
      <c r="I26" s="18">
        <f t="shared" si="3"/>
        <v>146.76377952755902</v>
      </c>
      <c r="J26" s="17">
        <f t="shared" si="6"/>
        <v>32.361413385826751</v>
      </c>
      <c r="K26" s="17">
        <f t="shared" si="4"/>
        <v>9310</v>
      </c>
      <c r="L26" s="42">
        <f t="shared" si="7"/>
        <v>2052.8549999999991</v>
      </c>
      <c r="M26" s="17">
        <f t="shared" si="8"/>
        <v>2085.8730602497321</v>
      </c>
      <c r="N26" s="17">
        <f t="shared" si="12"/>
        <v>20858.730602497326</v>
      </c>
      <c r="O26" s="17">
        <f t="shared" si="9"/>
        <v>20858.730602497326</v>
      </c>
    </row>
    <row r="27" spans="2:15" ht="24" x14ac:dyDescent="0.3">
      <c r="B27" s="39">
        <v>0.6</v>
      </c>
      <c r="C27" s="39">
        <f t="shared" si="0"/>
        <v>2.94</v>
      </c>
      <c r="D27" s="40">
        <f t="shared" si="10"/>
        <v>6.5766036000000003</v>
      </c>
      <c r="E27" s="41">
        <f t="shared" si="1"/>
        <v>0.88200000000000001</v>
      </c>
      <c r="F27" s="41">
        <f t="shared" si="11"/>
        <v>0.26949999999999996</v>
      </c>
      <c r="G27" s="18">
        <f t="shared" si="2"/>
        <v>4.2883060500000001</v>
      </c>
      <c r="H27" s="17">
        <f t="shared" si="5"/>
        <v>1.1556984804749999</v>
      </c>
      <c r="I27" s="18">
        <f t="shared" si="3"/>
        <v>146.76377952755902</v>
      </c>
      <c r="J27" s="17">
        <f t="shared" si="6"/>
        <v>39.552838582677154</v>
      </c>
      <c r="K27" s="17">
        <f t="shared" si="4"/>
        <v>9310</v>
      </c>
      <c r="L27" s="42">
        <f t="shared" si="7"/>
        <v>2509.0449999999996</v>
      </c>
      <c r="M27" s="17">
        <f t="shared" si="8"/>
        <v>2549.7535370631517</v>
      </c>
      <c r="N27" s="17">
        <f t="shared" si="12"/>
        <v>25497.535370631522</v>
      </c>
      <c r="O27" s="17">
        <f t="shared" si="9"/>
        <v>25497.535370631522</v>
      </c>
    </row>
    <row r="28" spans="2:15" ht="24" x14ac:dyDescent="0.3">
      <c r="B28" s="39">
        <v>0.7</v>
      </c>
      <c r="C28" s="39">
        <f t="shared" si="0"/>
        <v>3.43</v>
      </c>
      <c r="D28" s="40">
        <f t="shared" si="10"/>
        <v>7.672704200000001</v>
      </c>
      <c r="E28" s="41">
        <f t="shared" si="1"/>
        <v>1.2004999999999999</v>
      </c>
      <c r="F28" s="41">
        <f t="shared" si="11"/>
        <v>0.31849999999999989</v>
      </c>
      <c r="G28" s="18">
        <f t="shared" si="2"/>
        <v>5.8368610125000018</v>
      </c>
      <c r="H28" s="17">
        <f t="shared" si="5"/>
        <v>1.8590402324812501</v>
      </c>
      <c r="I28" s="18">
        <f t="shared" si="3"/>
        <v>146.76377952755902</v>
      </c>
      <c r="J28" s="17">
        <f t="shared" si="6"/>
        <v>46.744263779527536</v>
      </c>
      <c r="K28" s="17">
        <f t="shared" si="4"/>
        <v>9310</v>
      </c>
      <c r="L28" s="42">
        <f t="shared" si="7"/>
        <v>2965.2349999999992</v>
      </c>
      <c r="M28" s="17">
        <f t="shared" si="8"/>
        <v>3013.8383040120079</v>
      </c>
      <c r="N28" s="17">
        <f t="shared" si="12"/>
        <v>30138.383040120087</v>
      </c>
      <c r="O28" s="17">
        <f t="shared" si="9"/>
        <v>30138.383040120087</v>
      </c>
    </row>
    <row r="29" spans="2:15" ht="24" x14ac:dyDescent="0.3">
      <c r="B29" s="39">
        <v>0.8</v>
      </c>
      <c r="C29" s="39">
        <f t="shared" si="0"/>
        <v>3.9200000000000004</v>
      </c>
      <c r="D29" s="40">
        <f t="shared" si="10"/>
        <v>8.7688048000000016</v>
      </c>
      <c r="E29" s="41">
        <f t="shared" si="1"/>
        <v>1.5680000000000005</v>
      </c>
      <c r="F29" s="41">
        <f t="shared" si="11"/>
        <v>0.3675000000000006</v>
      </c>
      <c r="G29" s="18">
        <f t="shared" si="2"/>
        <v>7.6236552000000026</v>
      </c>
      <c r="H29" s="17">
        <f t="shared" si="5"/>
        <v>2.8016932860000057</v>
      </c>
      <c r="I29" s="18">
        <f t="shared" si="3"/>
        <v>146.76377952755902</v>
      </c>
      <c r="J29" s="17">
        <f t="shared" si="6"/>
        <v>53.935688976378032</v>
      </c>
      <c r="K29" s="17">
        <f t="shared" si="4"/>
        <v>9310</v>
      </c>
      <c r="L29" s="42">
        <f t="shared" si="7"/>
        <v>3421.4250000000056</v>
      </c>
      <c r="M29" s="17">
        <f t="shared" si="8"/>
        <v>3478.1623822623837</v>
      </c>
      <c r="N29" s="17">
        <f t="shared" si="12"/>
        <v>34781.623822623806</v>
      </c>
      <c r="O29" s="17">
        <f t="shared" si="9"/>
        <v>34781.623822623806</v>
      </c>
    </row>
    <row r="30" spans="2:15" ht="24" x14ac:dyDescent="0.3">
      <c r="B30" s="39">
        <v>0.9</v>
      </c>
      <c r="C30" s="39">
        <f t="shared" si="0"/>
        <v>4.41</v>
      </c>
      <c r="D30" s="40">
        <f t="shared" si="10"/>
        <v>9.8649054000000014</v>
      </c>
      <c r="E30" s="41">
        <f t="shared" si="1"/>
        <v>1.9845000000000004</v>
      </c>
      <c r="F30" s="41">
        <f t="shared" si="11"/>
        <v>0.41649999999999987</v>
      </c>
      <c r="G30" s="18">
        <f t="shared" si="2"/>
        <v>9.6486886125000026</v>
      </c>
      <c r="H30" s="17">
        <f t="shared" si="5"/>
        <v>4.0186788071062498</v>
      </c>
      <c r="I30" s="18">
        <f t="shared" si="3"/>
        <v>146.76377952755902</v>
      </c>
      <c r="J30" s="17">
        <f t="shared" si="6"/>
        <v>61.127114173228314</v>
      </c>
      <c r="K30" s="17">
        <f t="shared" si="4"/>
        <v>9310</v>
      </c>
      <c r="L30" s="42">
        <f t="shared" si="7"/>
        <v>3877.6149999999989</v>
      </c>
      <c r="M30" s="17">
        <f t="shared" si="8"/>
        <v>3942.7607929803335</v>
      </c>
      <c r="N30" s="17">
        <f t="shared" si="12"/>
        <v>39427.607929803344</v>
      </c>
      <c r="O30" s="17">
        <f t="shared" si="9"/>
        <v>39427.607929803344</v>
      </c>
    </row>
    <row r="31" spans="2:15" ht="24" x14ac:dyDescent="0.3">
      <c r="B31" s="39">
        <v>1</v>
      </c>
      <c r="C31" s="39">
        <f t="shared" si="0"/>
        <v>4.9000000000000004</v>
      </c>
      <c r="D31" s="40">
        <f t="shared" si="10"/>
        <v>10.961006000000001</v>
      </c>
      <c r="E31" s="41">
        <f t="shared" si="1"/>
        <v>2.4500000000000002</v>
      </c>
      <c r="F31" s="41">
        <f t="shared" si="11"/>
        <v>0.4654999999999998</v>
      </c>
      <c r="G31" s="18">
        <f t="shared" si="2"/>
        <v>11.911961250000004</v>
      </c>
      <c r="H31" s="17">
        <f t="shared" si="5"/>
        <v>5.5450179618749997</v>
      </c>
      <c r="I31" s="18">
        <f t="shared" si="3"/>
        <v>146.76377952755902</v>
      </c>
      <c r="J31" s="17">
        <f t="shared" si="6"/>
        <v>68.318539370078696</v>
      </c>
      <c r="K31" s="17">
        <f t="shared" si="4"/>
        <v>9310</v>
      </c>
      <c r="L31" s="42">
        <f t="shared" si="7"/>
        <v>4333.8049999999985</v>
      </c>
      <c r="M31" s="17">
        <f t="shared" si="8"/>
        <v>4407.6685573319519</v>
      </c>
      <c r="N31" s="17">
        <f t="shared" si="12"/>
        <v>44076.685573319526</v>
      </c>
      <c r="O31" s="17">
        <f t="shared" si="9"/>
        <v>44076.685573319526</v>
      </c>
    </row>
    <row r="32" spans="2:15" ht="24" x14ac:dyDescent="0.3">
      <c r="B32" s="39">
        <v>1.1000000000000001</v>
      </c>
      <c r="C32" s="39">
        <f t="shared" si="0"/>
        <v>5.3900000000000006</v>
      </c>
      <c r="D32" s="40">
        <f t="shared" si="10"/>
        <v>12.057106600000003</v>
      </c>
      <c r="E32" s="41">
        <f t="shared" si="1"/>
        <v>2.9645000000000006</v>
      </c>
      <c r="F32" s="41">
        <f t="shared" si="11"/>
        <v>0.5145000000000004</v>
      </c>
      <c r="G32" s="18">
        <f t="shared" si="2"/>
        <v>14.413473112500006</v>
      </c>
      <c r="H32" s="17">
        <f t="shared" si="5"/>
        <v>7.4157319163812589</v>
      </c>
      <c r="I32" s="18">
        <f t="shared" si="3"/>
        <v>146.76377952755902</v>
      </c>
      <c r="J32" s="17">
        <f t="shared" si="6"/>
        <v>75.50996456692917</v>
      </c>
      <c r="K32" s="17">
        <f t="shared" si="4"/>
        <v>9310</v>
      </c>
      <c r="L32" s="42">
        <f t="shared" si="7"/>
        <v>4789.9950000000035</v>
      </c>
      <c r="M32" s="17">
        <f t="shared" si="8"/>
        <v>4872.9206964833138</v>
      </c>
      <c r="N32" s="17">
        <f t="shared" si="12"/>
        <v>48729.206964833094</v>
      </c>
      <c r="O32" s="17">
        <f t="shared" si="9"/>
        <v>48729.206964833094</v>
      </c>
    </row>
    <row r="33" spans="2:15" ht="24" x14ac:dyDescent="0.3">
      <c r="B33" s="39">
        <v>1.2</v>
      </c>
      <c r="C33" s="39">
        <f t="shared" si="0"/>
        <v>5.88</v>
      </c>
      <c r="D33" s="40">
        <f t="shared" si="10"/>
        <v>13.153207200000001</v>
      </c>
      <c r="E33" s="41">
        <f t="shared" si="1"/>
        <v>3.528</v>
      </c>
      <c r="F33" s="41">
        <f t="shared" si="11"/>
        <v>0.56349999999999945</v>
      </c>
      <c r="G33" s="18">
        <f t="shared" si="2"/>
        <v>17.1532242</v>
      </c>
      <c r="H33" s="17">
        <f t="shared" si="5"/>
        <v>9.6658418366999914</v>
      </c>
      <c r="I33" s="18">
        <f t="shared" si="3"/>
        <v>146.76377952755902</v>
      </c>
      <c r="J33" s="17">
        <f t="shared" si="6"/>
        <v>82.701389763779432</v>
      </c>
      <c r="K33" s="17">
        <f t="shared" si="4"/>
        <v>9310</v>
      </c>
      <c r="L33" s="42">
        <f t="shared" si="7"/>
        <v>5246.1849999999949</v>
      </c>
      <c r="M33" s="17">
        <f t="shared" si="8"/>
        <v>5338.5522316004744</v>
      </c>
      <c r="N33" s="17">
        <f t="shared" si="12"/>
        <v>53385.522316004819</v>
      </c>
      <c r="O33" s="17">
        <f t="shared" si="9"/>
        <v>53385.522316004819</v>
      </c>
    </row>
    <row r="34" spans="2:15" ht="24" x14ac:dyDescent="0.3">
      <c r="B34" s="39">
        <v>1.3</v>
      </c>
      <c r="C34" s="39">
        <f t="shared" si="0"/>
        <v>6.370000000000001</v>
      </c>
      <c r="D34" s="40">
        <f t="shared" si="10"/>
        <v>14.249307800000004</v>
      </c>
      <c r="E34" s="41">
        <f t="shared" si="1"/>
        <v>4.1405000000000003</v>
      </c>
      <c r="F34" s="41">
        <f t="shared" si="11"/>
        <v>0.61250000000000027</v>
      </c>
      <c r="G34" s="18">
        <f t="shared" si="2"/>
        <v>20.131214512500012</v>
      </c>
      <c r="H34" s="17">
        <f t="shared" si="5"/>
        <v>12.330368888906262</v>
      </c>
      <c r="I34" s="18">
        <f t="shared" si="3"/>
        <v>146.76377952755902</v>
      </c>
      <c r="J34" s="17">
        <f t="shared" si="6"/>
        <v>89.892814960629934</v>
      </c>
      <c r="K34" s="17">
        <f t="shared" si="4"/>
        <v>9310</v>
      </c>
      <c r="L34" s="42">
        <f t="shared" si="7"/>
        <v>5702.3750000000027</v>
      </c>
      <c r="M34" s="17">
        <f t="shared" si="8"/>
        <v>5804.5981838495391</v>
      </c>
      <c r="N34" s="17">
        <f t="shared" si="12"/>
        <v>58045.98183849534</v>
      </c>
      <c r="O34" s="17">
        <f t="shared" si="9"/>
        <v>58045.98183849534</v>
      </c>
    </row>
    <row r="35" spans="2:15" ht="24" x14ac:dyDescent="0.3">
      <c r="B35" s="39">
        <v>1.4</v>
      </c>
      <c r="C35" s="39">
        <f t="shared" si="0"/>
        <v>6.86</v>
      </c>
      <c r="D35" s="40">
        <f t="shared" si="10"/>
        <v>15.345408400000002</v>
      </c>
      <c r="E35" s="41">
        <f t="shared" si="1"/>
        <v>4.8019999999999996</v>
      </c>
      <c r="F35" s="41">
        <f t="shared" si="11"/>
        <v>0.66149999999999931</v>
      </c>
      <c r="G35" s="18">
        <f t="shared" si="2"/>
        <v>23.347444050000007</v>
      </c>
      <c r="H35" s="17">
        <f t="shared" si="5"/>
        <v>15.444334239074989</v>
      </c>
      <c r="I35" s="18">
        <f t="shared" si="3"/>
        <v>146.76377952755902</v>
      </c>
      <c r="J35" s="17">
        <f t="shared" si="6"/>
        <v>97.084240157480195</v>
      </c>
      <c r="K35" s="17">
        <f t="shared" si="4"/>
        <v>9310</v>
      </c>
      <c r="L35" s="42">
        <f t="shared" si="7"/>
        <v>6158.5649999999932</v>
      </c>
      <c r="M35" s="17">
        <f t="shared" si="8"/>
        <v>6271.0935743965483</v>
      </c>
      <c r="N35" s="17">
        <f t="shared" si="12"/>
        <v>62710.935743965565</v>
      </c>
      <c r="O35" s="17">
        <f t="shared" si="9"/>
        <v>62710.935743965565</v>
      </c>
    </row>
    <row r="36" spans="2:15" ht="24" x14ac:dyDescent="0.3">
      <c r="B36" s="39">
        <v>1.5</v>
      </c>
      <c r="C36" s="39">
        <f t="shared" si="0"/>
        <v>7.3500000000000005</v>
      </c>
      <c r="D36" s="40">
        <f t="shared" si="10"/>
        <v>16.441509000000003</v>
      </c>
      <c r="E36" s="41">
        <f t="shared" si="1"/>
        <v>5.5125000000000002</v>
      </c>
      <c r="F36" s="41">
        <f t="shared" si="11"/>
        <v>0.71050000000000058</v>
      </c>
      <c r="G36" s="18">
        <f t="shared" si="2"/>
        <v>26.80191281250001</v>
      </c>
      <c r="H36" s="17">
        <f t="shared" si="5"/>
        <v>19.042759053281273</v>
      </c>
      <c r="I36" s="18">
        <f t="shared" si="3"/>
        <v>146.76377952755902</v>
      </c>
      <c r="J36" s="17">
        <f t="shared" si="6"/>
        <v>104.27566535433077</v>
      </c>
      <c r="K36" s="17">
        <f t="shared" si="4"/>
        <v>9310</v>
      </c>
      <c r="L36" s="42">
        <f t="shared" si="7"/>
        <v>6614.7550000000056</v>
      </c>
      <c r="M36" s="17">
        <f t="shared" si="8"/>
        <v>6738.0734244076175</v>
      </c>
      <c r="N36" s="17">
        <f t="shared" si="12"/>
        <v>67380.734244076113</v>
      </c>
      <c r="O36" s="17">
        <f t="shared" si="9"/>
        <v>67380.734244076113</v>
      </c>
    </row>
    <row r="37" spans="2:15" ht="24" x14ac:dyDescent="0.3">
      <c r="B37" s="39">
        <v>1.6</v>
      </c>
      <c r="C37" s="39">
        <f t="shared" si="0"/>
        <v>7.8400000000000007</v>
      </c>
      <c r="D37" s="40">
        <f t="shared" si="10"/>
        <v>17.537609600000003</v>
      </c>
      <c r="E37" s="41">
        <f t="shared" si="1"/>
        <v>6.272000000000002</v>
      </c>
      <c r="F37" s="41">
        <f t="shared" si="11"/>
        <v>0.75950000000000184</v>
      </c>
      <c r="G37" s="18">
        <f t="shared" si="2"/>
        <v>30.494620800000011</v>
      </c>
      <c r="H37" s="17">
        <f t="shared" si="5"/>
        <v>23.160664497600063</v>
      </c>
      <c r="I37" s="18">
        <f t="shared" si="3"/>
        <v>146.76377952755902</v>
      </c>
      <c r="J37" s="17">
        <f t="shared" si="6"/>
        <v>111.46709055118134</v>
      </c>
      <c r="K37" s="17">
        <f t="shared" si="4"/>
        <v>9310</v>
      </c>
      <c r="L37" s="42">
        <f t="shared" si="7"/>
        <v>7070.945000000017</v>
      </c>
      <c r="M37" s="17">
        <f t="shared" si="8"/>
        <v>7205.5727550487982</v>
      </c>
      <c r="N37" s="17">
        <f t="shared" si="12"/>
        <v>72055.727550487922</v>
      </c>
      <c r="O37" s="17">
        <f t="shared" si="9"/>
        <v>72055.727550487922</v>
      </c>
    </row>
    <row r="38" spans="2:15" ht="24" x14ac:dyDescent="0.3">
      <c r="B38" s="39">
        <v>1.7</v>
      </c>
      <c r="C38" s="39">
        <f t="shared" si="0"/>
        <v>8.33</v>
      </c>
      <c r="D38" s="40">
        <f t="shared" si="10"/>
        <v>18.633710200000003</v>
      </c>
      <c r="E38" s="41">
        <f t="shared" si="1"/>
        <v>7.0804999999999998</v>
      </c>
      <c r="F38" s="41">
        <f t="shared" si="11"/>
        <v>0.80849999999999778</v>
      </c>
      <c r="G38" s="18">
        <f t="shared" si="2"/>
        <v>34.425568012500008</v>
      </c>
      <c r="H38" s="17">
        <f t="shared" si="5"/>
        <v>27.833071738106181</v>
      </c>
      <c r="I38" s="18">
        <f t="shared" si="3"/>
        <v>146.76377952755902</v>
      </c>
      <c r="J38" s="17">
        <f t="shared" si="6"/>
        <v>118.65851574803115</v>
      </c>
      <c r="K38" s="17">
        <f t="shared" si="4"/>
        <v>9310</v>
      </c>
      <c r="L38" s="42">
        <f t="shared" si="7"/>
        <v>7527.1349999999793</v>
      </c>
      <c r="M38" s="17">
        <f t="shared" si="8"/>
        <v>7673.6265874861165</v>
      </c>
      <c r="N38" s="17">
        <f t="shared" si="12"/>
        <v>76736.265874861274</v>
      </c>
      <c r="O38" s="17">
        <f t="shared" si="9"/>
        <v>76736.265874861274</v>
      </c>
    </row>
    <row r="39" spans="2:15" ht="24" x14ac:dyDescent="0.3">
      <c r="B39" s="39">
        <v>1.8</v>
      </c>
      <c r="C39" s="39">
        <f t="shared" si="0"/>
        <v>8.82</v>
      </c>
      <c r="D39" s="40">
        <f t="shared" si="10"/>
        <v>19.729810800000003</v>
      </c>
      <c r="E39" s="41">
        <f t="shared" si="1"/>
        <v>7.9380000000000015</v>
      </c>
      <c r="F39" s="41">
        <f t="shared" si="11"/>
        <v>0.85750000000000171</v>
      </c>
      <c r="G39" s="18">
        <f t="shared" si="2"/>
        <v>38.594754450000011</v>
      </c>
      <c r="H39" s="17">
        <f t="shared" si="5"/>
        <v>33.095001940875072</v>
      </c>
      <c r="I39" s="18">
        <f t="shared" si="3"/>
        <v>146.76377952755902</v>
      </c>
      <c r="J39" s="17">
        <f t="shared" si="6"/>
        <v>125.84994094488211</v>
      </c>
      <c r="K39" s="17">
        <f t="shared" si="4"/>
        <v>9310</v>
      </c>
      <c r="L39" s="42">
        <f t="shared" si="7"/>
        <v>7983.3250000000162</v>
      </c>
      <c r="M39" s="17">
        <f t="shared" si="8"/>
        <v>8142.2699428857732</v>
      </c>
      <c r="N39" s="17">
        <f t="shared" si="12"/>
        <v>81422.699428857653</v>
      </c>
      <c r="O39" s="17">
        <f t="shared" si="9"/>
        <v>81422.699428857653</v>
      </c>
    </row>
    <row r="40" spans="2:15" ht="24" x14ac:dyDescent="0.3">
      <c r="B40" s="39">
        <v>1.9</v>
      </c>
      <c r="C40" s="39">
        <f t="shared" si="0"/>
        <v>9.31</v>
      </c>
      <c r="D40" s="40">
        <f t="shared" si="10"/>
        <v>20.825911400000003</v>
      </c>
      <c r="E40" s="41">
        <f t="shared" si="1"/>
        <v>8.8445</v>
      </c>
      <c r="F40" s="41">
        <f t="shared" si="11"/>
        <v>0.90649999999999853</v>
      </c>
      <c r="G40" s="18">
        <f t="shared" si="2"/>
        <v>43.002180112500014</v>
      </c>
      <c r="H40" s="17">
        <f t="shared" si="5"/>
        <v>38.981476271981201</v>
      </c>
      <c r="I40" s="18">
        <f t="shared" si="3"/>
        <v>146.76377952755902</v>
      </c>
      <c r="J40" s="17">
        <f t="shared" si="6"/>
        <v>133.04136614173203</v>
      </c>
      <c r="K40" s="17">
        <f t="shared" si="4"/>
        <v>9310</v>
      </c>
      <c r="L40" s="42">
        <f t="shared" si="7"/>
        <v>8439.5149999999867</v>
      </c>
      <c r="M40" s="17">
        <f t="shared" si="8"/>
        <v>8611.5378424136998</v>
      </c>
      <c r="N40" s="17">
        <f t="shared" si="12"/>
        <v>86115.378424137118</v>
      </c>
      <c r="O40" s="17">
        <f t="shared" si="9"/>
        <v>86115.378424137118</v>
      </c>
    </row>
    <row r="41" spans="2:15" ht="24" x14ac:dyDescent="0.3">
      <c r="B41" s="39">
        <v>2</v>
      </c>
      <c r="C41" s="39">
        <f t="shared" si="0"/>
        <v>9.8000000000000007</v>
      </c>
      <c r="D41" s="40">
        <f t="shared" si="10"/>
        <v>21.922012000000002</v>
      </c>
      <c r="E41" s="41">
        <f t="shared" si="1"/>
        <v>9.8000000000000007</v>
      </c>
      <c r="F41" s="41">
        <f t="shared" si="11"/>
        <v>0.95550000000000068</v>
      </c>
      <c r="G41" s="18">
        <f t="shared" si="2"/>
        <v>47.647845000000018</v>
      </c>
      <c r="H41" s="17">
        <f t="shared" si="5"/>
        <v>45.527515897500052</v>
      </c>
      <c r="I41" s="18">
        <f t="shared" si="3"/>
        <v>146.76377952755902</v>
      </c>
      <c r="J41" s="17">
        <f t="shared" si="6"/>
        <v>140.23279133858276</v>
      </c>
      <c r="K41" s="17">
        <f t="shared" si="4"/>
        <v>9310</v>
      </c>
      <c r="L41" s="42">
        <f t="shared" si="7"/>
        <v>8895.7050000000072</v>
      </c>
      <c r="M41" s="17">
        <f t="shared" si="8"/>
        <v>9081.4653072360907</v>
      </c>
      <c r="N41" s="17">
        <f t="shared" si="12"/>
        <v>90814.65307236083</v>
      </c>
      <c r="O41" s="17">
        <f t="shared" si="9"/>
        <v>90814.65307236083</v>
      </c>
    </row>
    <row r="42" spans="2:15" ht="24" x14ac:dyDescent="0.3">
      <c r="B42" s="39">
        <v>2.1</v>
      </c>
      <c r="C42" s="39">
        <f t="shared" si="0"/>
        <v>10.290000000000001</v>
      </c>
      <c r="D42" s="40">
        <f t="shared" si="10"/>
        <v>23.018112600000002</v>
      </c>
      <c r="E42" s="41">
        <f t="shared" si="1"/>
        <v>10.804500000000001</v>
      </c>
      <c r="F42" s="41">
        <f t="shared" si="11"/>
        <v>1.0045000000000002</v>
      </c>
      <c r="G42" s="18">
        <f t="shared" si="2"/>
        <v>52.531749112500016</v>
      </c>
      <c r="H42" s="17">
        <f t="shared" si="5"/>
        <v>52.768141983506275</v>
      </c>
      <c r="I42" s="18">
        <f t="shared" si="3"/>
        <v>146.76377952755902</v>
      </c>
      <c r="J42" s="17">
        <f t="shared" si="6"/>
        <v>147.42421653543306</v>
      </c>
      <c r="K42" s="17">
        <f t="shared" si="4"/>
        <v>9310</v>
      </c>
      <c r="L42" s="42">
        <f t="shared" si="7"/>
        <v>9351.8950000000023</v>
      </c>
      <c r="M42" s="17">
        <f t="shared" si="8"/>
        <v>9552.087358518942</v>
      </c>
      <c r="N42" s="17">
        <f t="shared" si="12"/>
        <v>95520.873585189329</v>
      </c>
      <c r="O42" s="17">
        <f t="shared" si="9"/>
        <v>95520.873585189329</v>
      </c>
    </row>
    <row r="43" spans="2:15" ht="24" x14ac:dyDescent="0.3">
      <c r="B43" s="39">
        <v>2.2000000000000002</v>
      </c>
      <c r="C43" s="39">
        <f t="shared" si="0"/>
        <v>10.780000000000001</v>
      </c>
      <c r="D43" s="40">
        <f t="shared" si="10"/>
        <v>24.114213200000005</v>
      </c>
      <c r="E43" s="41">
        <f t="shared" si="1"/>
        <v>11.858000000000002</v>
      </c>
      <c r="F43" s="41">
        <f t="shared" si="11"/>
        <v>1.0535000000000014</v>
      </c>
      <c r="G43" s="18">
        <f t="shared" si="2"/>
        <v>57.653892450000022</v>
      </c>
      <c r="H43" s="17">
        <f t="shared" si="5"/>
        <v>60.738375696075103</v>
      </c>
      <c r="I43" s="18">
        <f t="shared" si="3"/>
        <v>146.76377952755902</v>
      </c>
      <c r="J43" s="17">
        <f t="shared" si="6"/>
        <v>154.61564173228365</v>
      </c>
      <c r="K43" s="17">
        <f t="shared" si="4"/>
        <v>9310</v>
      </c>
      <c r="L43" s="42">
        <f t="shared" si="7"/>
        <v>9808.0850000000137</v>
      </c>
      <c r="M43" s="17">
        <f t="shared" si="8"/>
        <v>10023.439017428373</v>
      </c>
      <c r="N43" s="17">
        <f t="shared" si="12"/>
        <v>100234.39017428363</v>
      </c>
      <c r="O43" s="17">
        <f t="shared" si="9"/>
        <v>100234.39017428363</v>
      </c>
    </row>
    <row r="44" spans="2:15" ht="24" x14ac:dyDescent="0.3">
      <c r="B44" s="39">
        <v>2.2999999999999998</v>
      </c>
      <c r="C44" s="39">
        <f t="shared" si="0"/>
        <v>11.27</v>
      </c>
      <c r="D44" s="40">
        <f t="shared" si="10"/>
        <v>25.210313800000002</v>
      </c>
      <c r="E44" s="41">
        <f t="shared" si="1"/>
        <v>12.9605</v>
      </c>
      <c r="F44" s="41">
        <f t="shared" si="11"/>
        <v>1.1024999999999974</v>
      </c>
      <c r="G44" s="18">
        <f t="shared" si="2"/>
        <v>63.014275012500008</v>
      </c>
      <c r="H44" s="17">
        <f t="shared" si="5"/>
        <v>69.473238201281092</v>
      </c>
      <c r="I44" s="18">
        <f t="shared" si="3"/>
        <v>146.76377952755902</v>
      </c>
      <c r="J44" s="17">
        <f t="shared" si="6"/>
        <v>161.80706692913344</v>
      </c>
      <c r="K44" s="17">
        <f t="shared" si="4"/>
        <v>9310</v>
      </c>
      <c r="L44" s="42">
        <f t="shared" si="7"/>
        <v>10264.274999999976</v>
      </c>
      <c r="M44" s="17">
        <f t="shared" si="8"/>
        <v>10495.55530513039</v>
      </c>
      <c r="N44" s="17">
        <f t="shared" si="12"/>
        <v>104955.55305130428</v>
      </c>
      <c r="O44" s="17">
        <f t="shared" si="9"/>
        <v>104955.55305130428</v>
      </c>
    </row>
    <row r="45" spans="2:15" ht="24" x14ac:dyDescent="0.3">
      <c r="B45" s="39">
        <v>2.4</v>
      </c>
      <c r="C45" s="39">
        <f t="shared" si="0"/>
        <v>11.76</v>
      </c>
      <c r="D45" s="40">
        <f t="shared" si="10"/>
        <v>26.306414400000001</v>
      </c>
      <c r="E45" s="41">
        <f t="shared" si="1"/>
        <v>14.112</v>
      </c>
      <c r="F45" s="41">
        <f t="shared" si="11"/>
        <v>1.1515000000000004</v>
      </c>
      <c r="G45" s="18">
        <f t="shared" si="2"/>
        <v>68.612896800000001</v>
      </c>
      <c r="H45" s="17">
        <f t="shared" si="5"/>
        <v>79.007750665200035</v>
      </c>
      <c r="I45" s="18">
        <f t="shared" si="3"/>
        <v>146.76377952755902</v>
      </c>
      <c r="J45" s="17">
        <f t="shared" si="6"/>
        <v>168.99849212598428</v>
      </c>
      <c r="K45" s="17">
        <f t="shared" si="4"/>
        <v>9310</v>
      </c>
      <c r="L45" s="42">
        <f t="shared" si="7"/>
        <v>10720.465000000004</v>
      </c>
      <c r="M45" s="17">
        <f t="shared" si="8"/>
        <v>10968.471242791187</v>
      </c>
      <c r="N45" s="17">
        <f t="shared" si="12"/>
        <v>109684.71242791177</v>
      </c>
      <c r="O45" s="17">
        <f t="shared" si="9"/>
        <v>109684.71242791177</v>
      </c>
    </row>
    <row r="46" spans="2:15" ht="24" x14ac:dyDescent="0.3">
      <c r="B46" s="39">
        <v>2.5</v>
      </c>
      <c r="C46" s="39">
        <f t="shared" si="0"/>
        <v>12.25</v>
      </c>
      <c r="D46" s="40">
        <f t="shared" si="10"/>
        <v>27.402515000000001</v>
      </c>
      <c r="E46" s="41">
        <f t="shared" si="1"/>
        <v>15.312500000000002</v>
      </c>
      <c r="F46" s="41">
        <f t="shared" si="11"/>
        <v>1.2005000000000017</v>
      </c>
      <c r="G46" s="18">
        <f t="shared" si="2"/>
        <v>74.44975781250001</v>
      </c>
      <c r="H46" s="17">
        <f t="shared" si="5"/>
        <v>89.376934253906384</v>
      </c>
      <c r="I46" s="18">
        <f t="shared" si="3"/>
        <v>146.76377952755902</v>
      </c>
      <c r="J46" s="17">
        <f t="shared" si="6"/>
        <v>176.18991732283484</v>
      </c>
      <c r="K46" s="17">
        <f t="shared" si="4"/>
        <v>9310</v>
      </c>
      <c r="L46" s="42">
        <f t="shared" si="7"/>
        <v>11176.655000000015</v>
      </c>
      <c r="M46" s="17">
        <f t="shared" si="8"/>
        <v>11442.221851576758</v>
      </c>
      <c r="N46" s="17">
        <f t="shared" si="12"/>
        <v>114422.21851576748</v>
      </c>
      <c r="O46" s="17">
        <f t="shared" si="9"/>
        <v>114422.21851576748</v>
      </c>
    </row>
    <row r="47" spans="2:15" ht="24" x14ac:dyDescent="0.3">
      <c r="B47" s="39">
        <v>2.6</v>
      </c>
      <c r="C47" s="39">
        <f t="shared" si="0"/>
        <v>12.740000000000002</v>
      </c>
      <c r="D47" s="40">
        <f t="shared" si="10"/>
        <v>28.498615600000008</v>
      </c>
      <c r="E47" s="41">
        <f t="shared" si="1"/>
        <v>16.562000000000001</v>
      </c>
      <c r="F47" s="41">
        <f t="shared" si="11"/>
        <v>1.2494999999999994</v>
      </c>
      <c r="G47" s="18">
        <f t="shared" si="2"/>
        <v>80.524858050000049</v>
      </c>
      <c r="H47" s="17">
        <f t="shared" si="5"/>
        <v>100.61581013347501</v>
      </c>
      <c r="I47" s="18">
        <f t="shared" si="3"/>
        <v>146.76377952755902</v>
      </c>
      <c r="J47" s="17">
        <f t="shared" si="6"/>
        <v>183.38134251968492</v>
      </c>
      <c r="K47" s="17">
        <f t="shared" si="4"/>
        <v>9310</v>
      </c>
      <c r="L47" s="42">
        <f t="shared" si="7"/>
        <v>11632.844999999994</v>
      </c>
      <c r="M47" s="17">
        <f t="shared" si="8"/>
        <v>11916.842152653153</v>
      </c>
      <c r="N47" s="17">
        <f t="shared" si="12"/>
        <v>119168.42152653143</v>
      </c>
      <c r="O47" s="17">
        <f t="shared" si="9"/>
        <v>119168.42152653143</v>
      </c>
    </row>
    <row r="48" spans="2:15" ht="24" x14ac:dyDescent="0.3">
      <c r="B48" s="39">
        <v>2.7</v>
      </c>
      <c r="C48" s="39">
        <f t="shared" si="0"/>
        <v>13.230000000000002</v>
      </c>
      <c r="D48" s="40">
        <f t="shared" si="10"/>
        <v>29.594716200000008</v>
      </c>
      <c r="E48" s="41">
        <f t="shared" si="1"/>
        <v>17.860500000000002</v>
      </c>
      <c r="F48" s="41">
        <f t="shared" si="11"/>
        <v>1.2985000000000007</v>
      </c>
      <c r="G48" s="18">
        <f t="shared" si="2"/>
        <v>86.838197512500045</v>
      </c>
      <c r="H48" s="17">
        <f t="shared" si="5"/>
        <v>112.75939946998136</v>
      </c>
      <c r="I48" s="18">
        <f t="shared" si="3"/>
        <v>146.76377952755902</v>
      </c>
      <c r="J48" s="17">
        <f t="shared" si="6"/>
        <v>190.57276771653548</v>
      </c>
      <c r="K48" s="17">
        <f t="shared" si="4"/>
        <v>9310</v>
      </c>
      <c r="L48" s="42">
        <f t="shared" si="7"/>
        <v>12089.035000000005</v>
      </c>
      <c r="M48" s="17">
        <f t="shared" si="8"/>
        <v>12392.367167186523</v>
      </c>
      <c r="N48" s="17">
        <f t="shared" si="12"/>
        <v>123923.67167186512</v>
      </c>
      <c r="O48" s="17">
        <f t="shared" si="9"/>
        <v>123923.67167186512</v>
      </c>
    </row>
    <row r="49" spans="2:15" ht="24" x14ac:dyDescent="0.3">
      <c r="B49" s="39">
        <v>2.8</v>
      </c>
      <c r="C49" s="39">
        <f t="shared" si="0"/>
        <v>13.72</v>
      </c>
      <c r="D49" s="40">
        <f t="shared" si="10"/>
        <v>30.690816800000004</v>
      </c>
      <c r="E49" s="41">
        <f t="shared" si="1"/>
        <v>19.207999999999998</v>
      </c>
      <c r="F49" s="41">
        <f t="shared" si="11"/>
        <v>1.3474999999999966</v>
      </c>
      <c r="G49" s="18">
        <f t="shared" si="2"/>
        <v>93.389776200000028</v>
      </c>
      <c r="H49" s="17">
        <f t="shared" si="5"/>
        <v>125.84272342949971</v>
      </c>
      <c r="I49" s="18">
        <f t="shared" si="3"/>
        <v>146.76377952755902</v>
      </c>
      <c r="J49" s="17">
        <f t="shared" si="6"/>
        <v>197.76419291338527</v>
      </c>
      <c r="K49" s="17">
        <f t="shared" si="4"/>
        <v>9310</v>
      </c>
      <c r="L49" s="42">
        <f t="shared" si="7"/>
        <v>12545.224999999968</v>
      </c>
      <c r="M49" s="17">
        <f t="shared" si="8"/>
        <v>12868.831916342853</v>
      </c>
      <c r="N49" s="17">
        <f t="shared" si="12"/>
        <v>128688.31916342898</v>
      </c>
      <c r="O49" s="17">
        <f t="shared" si="9"/>
        <v>128688.31916342898</v>
      </c>
    </row>
    <row r="50" spans="2:15" ht="24" x14ac:dyDescent="0.3">
      <c r="B50" s="39">
        <v>2.9</v>
      </c>
      <c r="C50" s="39">
        <f t="shared" si="0"/>
        <v>14.21</v>
      </c>
      <c r="D50" s="40">
        <f t="shared" si="10"/>
        <v>31.786917400000004</v>
      </c>
      <c r="E50" s="41">
        <f t="shared" si="1"/>
        <v>20.604500000000002</v>
      </c>
      <c r="F50" s="41">
        <f t="shared" si="11"/>
        <v>1.3965000000000032</v>
      </c>
      <c r="G50" s="18">
        <f t="shared" si="2"/>
        <v>100.17959411250004</v>
      </c>
      <c r="H50" s="17">
        <f t="shared" si="5"/>
        <v>139.90080317810663</v>
      </c>
      <c r="I50" s="18">
        <f t="shared" si="3"/>
        <v>146.76377952755902</v>
      </c>
      <c r="J50" s="17">
        <f t="shared" si="6"/>
        <v>204.95561811023666</v>
      </c>
      <c r="K50" s="17">
        <f t="shared" si="4"/>
        <v>9310</v>
      </c>
      <c r="L50" s="42">
        <f t="shared" si="7"/>
        <v>13001.41500000003</v>
      </c>
      <c r="M50" s="17">
        <f t="shared" si="8"/>
        <v>13346.271421288373</v>
      </c>
      <c r="N50" s="17">
        <f t="shared" si="12"/>
        <v>133462.71421288361</v>
      </c>
      <c r="O50" s="17">
        <f t="shared" si="9"/>
        <v>133462.71421288361</v>
      </c>
    </row>
    <row r="51" spans="2:15" ht="24" x14ac:dyDescent="0.3">
      <c r="B51" s="39">
        <v>3</v>
      </c>
      <c r="C51" s="39">
        <f t="shared" si="0"/>
        <v>14.700000000000001</v>
      </c>
      <c r="D51" s="40">
        <f t="shared" si="10"/>
        <v>32.883018000000007</v>
      </c>
      <c r="E51" s="41">
        <f t="shared" si="1"/>
        <v>22.05</v>
      </c>
      <c r="F51" s="41">
        <f t="shared" si="11"/>
        <v>1.4454999999999991</v>
      </c>
      <c r="G51" s="18">
        <f t="shared" si="2"/>
        <v>107.20765125000004</v>
      </c>
      <c r="H51" s="17">
        <f t="shared" si="5"/>
        <v>154.96865988187497</v>
      </c>
      <c r="I51" s="18">
        <f t="shared" si="3"/>
        <v>146.76377952755902</v>
      </c>
      <c r="J51" s="17">
        <f t="shared" si="6"/>
        <v>212.14704330708645</v>
      </c>
      <c r="K51" s="17">
        <f t="shared" si="4"/>
        <v>9310</v>
      </c>
      <c r="L51" s="42">
        <f t="shared" si="7"/>
        <v>13457.604999999992</v>
      </c>
      <c r="M51" s="17">
        <f t="shared" si="8"/>
        <v>13824.720703188954</v>
      </c>
      <c r="N51" s="17">
        <f t="shared" si="12"/>
        <v>138247.20703188941</v>
      </c>
      <c r="O51" s="17">
        <f t="shared" si="9"/>
        <v>138247.20703188941</v>
      </c>
    </row>
    <row r="52" spans="2:15" ht="24" x14ac:dyDescent="0.3">
      <c r="B52" s="39">
        <v>3.1</v>
      </c>
      <c r="C52" s="39">
        <f t="shared" si="0"/>
        <v>15.190000000000001</v>
      </c>
      <c r="D52" s="40">
        <f t="shared" si="10"/>
        <v>33.979118600000007</v>
      </c>
      <c r="E52" s="41">
        <f t="shared" si="1"/>
        <v>23.544500000000006</v>
      </c>
      <c r="F52" s="41">
        <f t="shared" si="11"/>
        <v>1.4945000000000057</v>
      </c>
      <c r="G52" s="18">
        <f t="shared" si="2"/>
        <v>114.47394761250004</v>
      </c>
      <c r="H52" s="17">
        <f t="shared" si="5"/>
        <v>171.08131470688195</v>
      </c>
      <c r="I52" s="18">
        <f t="shared" si="3"/>
        <v>146.76377952755902</v>
      </c>
      <c r="J52" s="17">
        <f t="shared" si="6"/>
        <v>219.3384685039378</v>
      </c>
      <c r="K52" s="17">
        <f t="shared" si="4"/>
        <v>9310</v>
      </c>
      <c r="L52" s="42">
        <f t="shared" si="7"/>
        <v>13913.795000000053</v>
      </c>
      <c r="M52" s="17">
        <f t="shared" si="8"/>
        <v>14304.214783210873</v>
      </c>
      <c r="N52" s="17">
        <f t="shared" si="12"/>
        <v>143042.1478321086</v>
      </c>
      <c r="O52" s="17">
        <f t="shared" si="9"/>
        <v>143042.1478321086</v>
      </c>
    </row>
    <row r="53" spans="2:15" ht="24" x14ac:dyDescent="0.3">
      <c r="B53" s="39">
        <v>3.2</v>
      </c>
      <c r="C53" s="39">
        <f t="shared" si="0"/>
        <v>15.680000000000001</v>
      </c>
      <c r="D53" s="40">
        <f t="shared" si="10"/>
        <v>35.075219200000006</v>
      </c>
      <c r="E53" s="41">
        <f t="shared" si="1"/>
        <v>25.088000000000008</v>
      </c>
      <c r="F53" s="41">
        <f t="shared" si="11"/>
        <v>1.5435000000000016</v>
      </c>
      <c r="G53" s="18">
        <f t="shared" si="2"/>
        <v>121.97848320000004</v>
      </c>
      <c r="H53" s="17">
        <f t="shared" si="5"/>
        <v>188.27378881920026</v>
      </c>
      <c r="I53" s="18">
        <f t="shared" si="3"/>
        <v>146.76377952755902</v>
      </c>
      <c r="J53" s="17">
        <f t="shared" si="6"/>
        <v>226.5298937007876</v>
      </c>
      <c r="K53" s="17">
        <f t="shared" si="4"/>
        <v>9310</v>
      </c>
      <c r="L53" s="42">
        <f t="shared" si="7"/>
        <v>14369.985000000015</v>
      </c>
      <c r="M53" s="17">
        <f t="shared" si="8"/>
        <v>14784.788682520004</v>
      </c>
      <c r="N53" s="17">
        <f t="shared" si="12"/>
        <v>147847.88682519991</v>
      </c>
      <c r="O53" s="17">
        <f t="shared" si="9"/>
        <v>147847.88682519991</v>
      </c>
    </row>
    <row r="54" spans="2:15" ht="24" x14ac:dyDescent="0.3">
      <c r="B54" s="39">
        <v>3.3</v>
      </c>
      <c r="C54" s="39">
        <f t="shared" si="0"/>
        <v>16.170000000000002</v>
      </c>
      <c r="D54" s="40">
        <f t="shared" si="10"/>
        <v>36.171319800000006</v>
      </c>
      <c r="E54" s="41">
        <f t="shared" si="1"/>
        <v>26.680499999999999</v>
      </c>
      <c r="F54" s="41">
        <f t="shared" si="11"/>
        <v>1.5924999999999905</v>
      </c>
      <c r="G54" s="18">
        <f t="shared" si="2"/>
        <v>129.72125801250007</v>
      </c>
      <c r="H54" s="17">
        <f t="shared" si="5"/>
        <v>206.58110338490513</v>
      </c>
      <c r="I54" s="18">
        <f t="shared" si="3"/>
        <v>146.76377952755902</v>
      </c>
      <c r="J54" s="17">
        <f t="shared" si="6"/>
        <v>233.72131889763634</v>
      </c>
      <c r="K54" s="17">
        <f t="shared" si="4"/>
        <v>9310</v>
      </c>
      <c r="L54" s="42">
        <f t="shared" si="7"/>
        <v>14826.174999999912</v>
      </c>
      <c r="M54" s="17">
        <f t="shared" si="8"/>
        <v>15266.477422282454</v>
      </c>
      <c r="N54" s="17">
        <f t="shared" si="12"/>
        <v>152664.7742228251</v>
      </c>
      <c r="O54" s="17">
        <f t="shared" si="9"/>
        <v>152664.7742228251</v>
      </c>
    </row>
    <row r="55" spans="2:15" ht="24" x14ac:dyDescent="0.3">
      <c r="B55" s="39">
        <v>3.4</v>
      </c>
      <c r="C55" s="39">
        <f t="shared" si="0"/>
        <v>16.66</v>
      </c>
      <c r="D55" s="40">
        <f t="shared" si="10"/>
        <v>37.267420400000006</v>
      </c>
      <c r="E55" s="41">
        <f t="shared" si="1"/>
        <v>28.321999999999999</v>
      </c>
      <c r="F55" s="41">
        <f t="shared" si="11"/>
        <v>1.6415000000000006</v>
      </c>
      <c r="G55" s="18">
        <f t="shared" si="2"/>
        <v>137.70227205000003</v>
      </c>
      <c r="H55" s="17">
        <f t="shared" si="5"/>
        <v>226.03827957007513</v>
      </c>
      <c r="I55" s="18">
        <f t="shared" si="3"/>
        <v>146.76377952755902</v>
      </c>
      <c r="J55" s="17">
        <f t="shared" si="6"/>
        <v>240.91274409448823</v>
      </c>
      <c r="K55" s="17">
        <f t="shared" si="4"/>
        <v>9310</v>
      </c>
      <c r="L55" s="42">
        <f t="shared" si="7"/>
        <v>15282.365000000005</v>
      </c>
      <c r="M55" s="17">
        <f t="shared" si="8"/>
        <v>15749.316023664569</v>
      </c>
      <c r="N55" s="17">
        <f t="shared" si="12"/>
        <v>157493.16023664555</v>
      </c>
      <c r="O55" s="17">
        <f t="shared" si="9"/>
        <v>157493.16023664555</v>
      </c>
    </row>
    <row r="56" spans="2:15" ht="24" x14ac:dyDescent="0.3">
      <c r="B56" s="39">
        <v>3.5</v>
      </c>
      <c r="C56" s="39">
        <f t="shared" si="0"/>
        <v>17.150000000000002</v>
      </c>
      <c r="D56" s="40">
        <f t="shared" si="10"/>
        <v>38.363521000000006</v>
      </c>
      <c r="E56" s="41">
        <f t="shared" si="1"/>
        <v>30.012500000000003</v>
      </c>
      <c r="F56" s="41">
        <f t="shared" si="11"/>
        <v>1.6905000000000037</v>
      </c>
      <c r="G56" s="18">
        <f t="shared" si="2"/>
        <v>145.92152531250005</v>
      </c>
      <c r="H56" s="17">
        <f t="shared" si="5"/>
        <v>246.68033854078186</v>
      </c>
      <c r="I56" s="18">
        <f t="shared" si="3"/>
        <v>146.76377952755902</v>
      </c>
      <c r="J56" s="17">
        <f t="shared" si="6"/>
        <v>248.10416929133908</v>
      </c>
      <c r="K56" s="17">
        <f t="shared" si="4"/>
        <v>9310</v>
      </c>
      <c r="L56" s="42">
        <f t="shared" si="7"/>
        <v>15738.555000000035</v>
      </c>
      <c r="M56" s="17">
        <f t="shared" si="8"/>
        <v>16233.339507832156</v>
      </c>
      <c r="N56" s="17">
        <f t="shared" si="12"/>
        <v>162333.39507832142</v>
      </c>
      <c r="O56" s="17">
        <f t="shared" si="9"/>
        <v>162333.39507832142</v>
      </c>
    </row>
    <row r="57" spans="2:15" ht="24" x14ac:dyDescent="0.3">
      <c r="B57" s="39">
        <v>3.6</v>
      </c>
      <c r="C57" s="39">
        <f t="shared" si="0"/>
        <v>17.64</v>
      </c>
      <c r="D57" s="40">
        <f t="shared" si="10"/>
        <v>39.459621600000006</v>
      </c>
      <c r="E57" s="41">
        <f t="shared" si="1"/>
        <v>31.752000000000006</v>
      </c>
      <c r="F57" s="41">
        <f t="shared" si="11"/>
        <v>1.7395000000000032</v>
      </c>
      <c r="G57" s="18">
        <f t="shared" si="2"/>
        <v>154.37901780000004</v>
      </c>
      <c r="H57" s="17">
        <f t="shared" si="5"/>
        <v>268.54230146310056</v>
      </c>
      <c r="I57" s="18">
        <f t="shared" si="3"/>
        <v>146.76377952755902</v>
      </c>
      <c r="J57" s="17">
        <f t="shared" si="6"/>
        <v>255.29559448818938</v>
      </c>
      <c r="K57" s="17">
        <f t="shared" si="4"/>
        <v>9310</v>
      </c>
      <c r="L57" s="42">
        <f t="shared" si="7"/>
        <v>16194.74500000003</v>
      </c>
      <c r="M57" s="17">
        <f t="shared" si="8"/>
        <v>16718.58289595132</v>
      </c>
      <c r="N57" s="17">
        <f t="shared" si="12"/>
        <v>167185.82895951305</v>
      </c>
      <c r="O57" s="17">
        <f t="shared" si="9"/>
        <v>167185.82895951305</v>
      </c>
    </row>
    <row r="58" spans="2:15" ht="24" x14ac:dyDescent="0.3">
      <c r="B58" s="39">
        <v>3.7</v>
      </c>
      <c r="C58" s="39">
        <f t="shared" si="0"/>
        <v>18.130000000000003</v>
      </c>
      <c r="D58" s="40">
        <f t="shared" si="10"/>
        <v>40.555722200000005</v>
      </c>
      <c r="E58" s="41">
        <f t="shared" si="1"/>
        <v>33.540500000000009</v>
      </c>
      <c r="F58" s="41">
        <f t="shared" si="11"/>
        <v>1.7885000000000026</v>
      </c>
      <c r="G58" s="18">
        <f t="shared" si="2"/>
        <v>163.07474951250006</v>
      </c>
      <c r="H58" s="17">
        <f t="shared" si="5"/>
        <v>291.6591895031068</v>
      </c>
      <c r="I58" s="18">
        <f t="shared" si="3"/>
        <v>146.76377952755902</v>
      </c>
      <c r="J58" s="17">
        <f t="shared" si="6"/>
        <v>262.48701968503968</v>
      </c>
      <c r="K58" s="17">
        <f t="shared" si="4"/>
        <v>9310</v>
      </c>
      <c r="L58" s="42">
        <f t="shared" si="7"/>
        <v>16650.935000000023</v>
      </c>
      <c r="M58" s="17">
        <f t="shared" si="8"/>
        <v>17205.081209188167</v>
      </c>
      <c r="N58" s="17">
        <f t="shared" si="12"/>
        <v>172050.81209188153</v>
      </c>
      <c r="O58" s="17">
        <f t="shared" si="9"/>
        <v>172050.81209188153</v>
      </c>
    </row>
    <row r="59" spans="2:15" ht="24" x14ac:dyDescent="0.3">
      <c r="B59" s="39">
        <v>3.8</v>
      </c>
      <c r="C59" s="39">
        <f t="shared" si="0"/>
        <v>18.62</v>
      </c>
      <c r="D59" s="40">
        <f t="shared" si="10"/>
        <v>41.651822800000005</v>
      </c>
      <c r="E59" s="41">
        <f t="shared" si="1"/>
        <v>35.378</v>
      </c>
      <c r="F59" s="41">
        <f t="shared" si="11"/>
        <v>1.8374999999999915</v>
      </c>
      <c r="G59" s="18">
        <f t="shared" si="2"/>
        <v>172.00872045000006</v>
      </c>
      <c r="H59" s="17">
        <f t="shared" si="5"/>
        <v>316.06602382687362</v>
      </c>
      <c r="I59" s="18">
        <f t="shared" si="3"/>
        <v>146.76377952755902</v>
      </c>
      <c r="J59" s="17">
        <f t="shared" si="6"/>
        <v>269.67844488188848</v>
      </c>
      <c r="K59" s="17">
        <f t="shared" si="4"/>
        <v>9310</v>
      </c>
      <c r="L59" s="42">
        <f t="shared" si="7"/>
        <v>17107.12499999992</v>
      </c>
      <c r="M59" s="17">
        <f t="shared" si="8"/>
        <v>17692.869468708679</v>
      </c>
      <c r="N59" s="17">
        <f t="shared" si="12"/>
        <v>176928.69468708741</v>
      </c>
      <c r="O59" s="17">
        <f t="shared" si="9"/>
        <v>176928.69468708741</v>
      </c>
    </row>
    <row r="60" spans="2:15" ht="24" x14ac:dyDescent="0.3">
      <c r="B60" s="39">
        <v>3.9</v>
      </c>
      <c r="C60" s="39">
        <f t="shared" si="0"/>
        <v>19.11</v>
      </c>
      <c r="D60" s="40">
        <f t="shared" si="10"/>
        <v>42.747923400000005</v>
      </c>
      <c r="E60" s="41">
        <f t="shared" si="1"/>
        <v>37.264499999999998</v>
      </c>
      <c r="F60" s="41">
        <f t="shared" si="11"/>
        <v>1.8864999999999981</v>
      </c>
      <c r="G60" s="18">
        <f t="shared" si="2"/>
        <v>181.18093061250002</v>
      </c>
      <c r="H60" s="17">
        <f t="shared" si="5"/>
        <v>341.79782560048096</v>
      </c>
      <c r="I60" s="18">
        <f t="shared" si="3"/>
        <v>146.76377952755902</v>
      </c>
      <c r="J60" s="17">
        <f t="shared" si="6"/>
        <v>276.86987007873984</v>
      </c>
      <c r="K60" s="17">
        <f t="shared" si="4"/>
        <v>9310</v>
      </c>
      <c r="L60" s="42">
        <f t="shared" si="7"/>
        <v>17563.314999999981</v>
      </c>
      <c r="M60" s="17">
        <f t="shared" si="8"/>
        <v>18181.982695679202</v>
      </c>
      <c r="N60" s="17">
        <f t="shared" si="12"/>
        <v>181819.82695679186</v>
      </c>
      <c r="O60" s="17">
        <f t="shared" si="9"/>
        <v>181819.82695679186</v>
      </c>
    </row>
    <row r="61" spans="2:15" ht="24" x14ac:dyDescent="0.3">
      <c r="B61" s="39">
        <v>4</v>
      </c>
      <c r="C61" s="39">
        <f t="shared" si="0"/>
        <v>19.600000000000001</v>
      </c>
      <c r="D61" s="40">
        <f t="shared" si="10"/>
        <v>43.844024000000005</v>
      </c>
      <c r="E61" s="41">
        <f t="shared" si="1"/>
        <v>39.200000000000003</v>
      </c>
      <c r="F61" s="41">
        <f t="shared" si="11"/>
        <v>1.9355000000000047</v>
      </c>
      <c r="G61" s="18">
        <f t="shared" si="2"/>
        <v>190.59138000000007</v>
      </c>
      <c r="H61" s="17">
        <f t="shared" si="5"/>
        <v>368.889615990001</v>
      </c>
      <c r="I61" s="18">
        <f t="shared" si="3"/>
        <v>146.76377952755902</v>
      </c>
      <c r="J61" s="17">
        <f t="shared" si="6"/>
        <v>284.06129527559119</v>
      </c>
      <c r="K61" s="17">
        <f t="shared" si="4"/>
        <v>9310</v>
      </c>
      <c r="L61" s="42">
        <f t="shared" si="7"/>
        <v>18019.505000000045</v>
      </c>
      <c r="M61" s="17">
        <f t="shared" si="8"/>
        <v>18672.455911265635</v>
      </c>
      <c r="N61" s="17">
        <f t="shared" si="12"/>
        <v>186724.55911265619</v>
      </c>
      <c r="O61" s="17">
        <f t="shared" si="9"/>
        <v>186724.55911265619</v>
      </c>
    </row>
    <row r="62" spans="2:15" ht="24" x14ac:dyDescent="0.3">
      <c r="B62" s="39">
        <v>4.0999999999999996</v>
      </c>
      <c r="C62" s="39">
        <f t="shared" si="0"/>
        <v>20.09</v>
      </c>
      <c r="D62" s="40">
        <f t="shared" si="10"/>
        <v>44.940124600000004</v>
      </c>
      <c r="E62" s="41">
        <f t="shared" si="1"/>
        <v>41.1845</v>
      </c>
      <c r="F62" s="41">
        <f t="shared" si="11"/>
        <v>1.984499999999997</v>
      </c>
      <c r="G62" s="18">
        <f t="shared" si="2"/>
        <v>200.24006861250004</v>
      </c>
      <c r="H62" s="17">
        <f t="shared" si="5"/>
        <v>397.37641616150574</v>
      </c>
      <c r="I62" s="18">
        <f t="shared" si="3"/>
        <v>146.76377952755902</v>
      </c>
      <c r="J62" s="17">
        <f t="shared" si="6"/>
        <v>291.25272047244044</v>
      </c>
      <c r="K62" s="17">
        <f t="shared" si="4"/>
        <v>9310</v>
      </c>
      <c r="L62" s="42">
        <f t="shared" si="7"/>
        <v>18475.694999999974</v>
      </c>
      <c r="M62" s="17">
        <f t="shared" si="8"/>
        <v>19164.324136633921</v>
      </c>
      <c r="N62" s="17">
        <f t="shared" si="12"/>
        <v>191643.24136633988</v>
      </c>
      <c r="O62" s="17">
        <f t="shared" si="9"/>
        <v>191643.24136633988</v>
      </c>
    </row>
    <row r="63" spans="2:15" ht="24" x14ac:dyDescent="0.3">
      <c r="B63" s="39">
        <v>4.2</v>
      </c>
      <c r="C63" s="39">
        <f t="shared" si="0"/>
        <v>20.580000000000002</v>
      </c>
      <c r="D63" s="40">
        <f t="shared" si="10"/>
        <v>46.036225200000004</v>
      </c>
      <c r="E63" s="41">
        <f t="shared" si="1"/>
        <v>43.218000000000004</v>
      </c>
      <c r="F63" s="41">
        <f t="shared" si="11"/>
        <v>2.0335000000000036</v>
      </c>
      <c r="G63" s="18">
        <f t="shared" si="2"/>
        <v>210.12699645000006</v>
      </c>
      <c r="H63" s="17">
        <f t="shared" si="5"/>
        <v>427.29324728107588</v>
      </c>
      <c r="I63" s="18">
        <f t="shared" si="3"/>
        <v>146.76377952755902</v>
      </c>
      <c r="J63" s="17">
        <f t="shared" si="6"/>
        <v>298.4441456692918</v>
      </c>
      <c r="K63" s="17">
        <f t="shared" si="4"/>
        <v>9310</v>
      </c>
      <c r="L63" s="42">
        <f t="shared" si="7"/>
        <v>18931.885000000035</v>
      </c>
      <c r="M63" s="17">
        <f t="shared" si="8"/>
        <v>19657.622392950401</v>
      </c>
      <c r="N63" s="17">
        <f t="shared" si="12"/>
        <v>196576.22392950297</v>
      </c>
      <c r="O63" s="17">
        <f t="shared" si="9"/>
        <v>196576.22392950297</v>
      </c>
    </row>
    <row r="64" spans="2:15" ht="24" x14ac:dyDescent="0.3">
      <c r="B64" s="39">
        <v>4.3</v>
      </c>
      <c r="C64" s="39">
        <f t="shared" si="0"/>
        <v>21.07</v>
      </c>
      <c r="D64" s="40">
        <f t="shared" si="10"/>
        <v>47.132325800000004</v>
      </c>
      <c r="E64" s="41">
        <f t="shared" si="1"/>
        <v>45.3005</v>
      </c>
      <c r="F64" s="41">
        <f t="shared" si="11"/>
        <v>2.082499999999996</v>
      </c>
      <c r="G64" s="18">
        <f t="shared" si="2"/>
        <v>220.25216351250006</v>
      </c>
      <c r="H64" s="17">
        <f t="shared" si="5"/>
        <v>458.67513051478051</v>
      </c>
      <c r="I64" s="18">
        <f t="shared" si="3"/>
        <v>146.76377952755902</v>
      </c>
      <c r="J64" s="17">
        <f t="shared" si="6"/>
        <v>305.63557086614111</v>
      </c>
      <c r="K64" s="17">
        <f t="shared" si="4"/>
        <v>9310</v>
      </c>
      <c r="L64" s="42">
        <f t="shared" si="7"/>
        <v>19388.074999999964</v>
      </c>
      <c r="M64" s="17">
        <f t="shared" si="8"/>
        <v>20152.385701380885</v>
      </c>
      <c r="N64" s="17">
        <f t="shared" si="12"/>
        <v>201523.85701380955</v>
      </c>
      <c r="O64" s="17">
        <f t="shared" si="9"/>
        <v>201523.85701380955</v>
      </c>
    </row>
    <row r="65" spans="2:15" ht="24" x14ac:dyDescent="0.3">
      <c r="B65" s="39">
        <v>4.4000000000000004</v>
      </c>
      <c r="C65" s="39">
        <f t="shared" si="0"/>
        <v>21.560000000000002</v>
      </c>
      <c r="D65" s="40">
        <f t="shared" si="10"/>
        <v>48.228426400000011</v>
      </c>
      <c r="E65" s="41">
        <f t="shared" si="1"/>
        <v>47.432000000000009</v>
      </c>
      <c r="F65" s="41">
        <f t="shared" si="11"/>
        <v>2.1315000000000097</v>
      </c>
      <c r="G65" s="18">
        <f t="shared" si="2"/>
        <v>230.61556980000009</v>
      </c>
      <c r="H65" s="17">
        <f t="shared" si="5"/>
        <v>491.55708702870243</v>
      </c>
      <c r="I65" s="18">
        <f t="shared" si="3"/>
        <v>146.76377952755902</v>
      </c>
      <c r="J65" s="17">
        <f t="shared" si="6"/>
        <v>312.82699606299349</v>
      </c>
      <c r="K65" s="17">
        <f t="shared" si="4"/>
        <v>9310</v>
      </c>
      <c r="L65" s="42">
        <f t="shared" si="7"/>
        <v>19844.26500000009</v>
      </c>
      <c r="M65" s="17">
        <f t="shared" si="8"/>
        <v>20648.649083091786</v>
      </c>
      <c r="N65" s="17">
        <f t="shared" si="12"/>
        <v>206486.49083091677</v>
      </c>
      <c r="O65" s="17">
        <f t="shared" si="9"/>
        <v>206486.49083091677</v>
      </c>
    </row>
    <row r="66" spans="2:15" ht="24" x14ac:dyDescent="0.3">
      <c r="B66" s="39">
        <v>4.5</v>
      </c>
      <c r="C66" s="39">
        <f t="shared" si="0"/>
        <v>22.05</v>
      </c>
      <c r="D66" s="40">
        <f t="shared" si="10"/>
        <v>49.324527000000003</v>
      </c>
      <c r="E66" s="41">
        <f t="shared" si="1"/>
        <v>49.612500000000004</v>
      </c>
      <c r="F66" s="41">
        <f t="shared" si="11"/>
        <v>2.180499999999995</v>
      </c>
      <c r="G66" s="18">
        <f t="shared" si="2"/>
        <v>241.21721531250006</v>
      </c>
      <c r="H66" s="17">
        <f t="shared" si="5"/>
        <v>525.97413798890523</v>
      </c>
      <c r="I66" s="18">
        <f t="shared" si="3"/>
        <v>146.76377952755902</v>
      </c>
      <c r="J66" s="17">
        <f t="shared" si="6"/>
        <v>320.01842125984172</v>
      </c>
      <c r="K66" s="17">
        <f t="shared" si="4"/>
        <v>9310</v>
      </c>
      <c r="L66" s="42">
        <f t="shared" si="7"/>
        <v>20300.454999999954</v>
      </c>
      <c r="M66" s="17">
        <f t="shared" si="8"/>
        <v>21146.447559248703</v>
      </c>
      <c r="N66" s="17">
        <f t="shared" si="12"/>
        <v>211464.47559248778</v>
      </c>
      <c r="O66" s="17">
        <f t="shared" si="9"/>
        <v>211464.47559248778</v>
      </c>
    </row>
    <row r="67" spans="2:15" ht="24" x14ac:dyDescent="0.3">
      <c r="B67" s="39">
        <v>4.5999999999999996</v>
      </c>
      <c r="C67" s="39">
        <f t="shared" si="0"/>
        <v>22.54</v>
      </c>
      <c r="D67" s="40">
        <f t="shared" si="10"/>
        <v>50.420627600000003</v>
      </c>
      <c r="E67" s="41">
        <f t="shared" si="1"/>
        <v>51.841999999999999</v>
      </c>
      <c r="F67" s="41">
        <f t="shared" si="11"/>
        <v>2.2294999999999945</v>
      </c>
      <c r="G67" s="18">
        <f t="shared" si="2"/>
        <v>252.05710005000003</v>
      </c>
      <c r="H67" s="17">
        <f t="shared" si="5"/>
        <v>561.96130456147364</v>
      </c>
      <c r="I67" s="18">
        <f t="shared" si="3"/>
        <v>146.76377952755902</v>
      </c>
      <c r="J67" s="17">
        <f t="shared" si="6"/>
        <v>327.20984645669205</v>
      </c>
      <c r="K67" s="17">
        <f t="shared" si="4"/>
        <v>9310</v>
      </c>
      <c r="L67" s="42">
        <f t="shared" si="7"/>
        <v>20756.64499999995</v>
      </c>
      <c r="M67" s="17">
        <f t="shared" si="8"/>
        <v>21645.816151018116</v>
      </c>
      <c r="N67" s="17">
        <f t="shared" si="12"/>
        <v>216458.16151018193</v>
      </c>
      <c r="O67" s="17">
        <f t="shared" si="9"/>
        <v>0</v>
      </c>
    </row>
    <row r="68" spans="2:15" ht="24" x14ac:dyDescent="0.3">
      <c r="B68" s="39">
        <v>4.7</v>
      </c>
      <c r="C68" s="39">
        <f t="shared" ref="C68:C131" si="13">$E$2*B68</f>
        <v>23.03</v>
      </c>
      <c r="D68" s="40">
        <f t="shared" ref="D68:D131" si="14">C68*2.23694</f>
        <v>51.516728200000003</v>
      </c>
      <c r="E68" s="41">
        <f t="shared" ref="E68:E131" si="15">0.5*$E$2*B68^2</f>
        <v>54.120500000000014</v>
      </c>
      <c r="F68" s="41">
        <f t="shared" si="11"/>
        <v>2.2785000000000153</v>
      </c>
      <c r="G68" s="18">
        <f t="shared" ref="G68:G131" si="16">0.5*$B$14*$C$14*$D$14*$E$14*C68^2</f>
        <v>263.13522401250003</v>
      </c>
      <c r="H68" s="17">
        <f t="shared" ref="H68:H131" si="17">G68*F68</f>
        <v>599.55360791248529</v>
      </c>
      <c r="I68" s="18">
        <f t="shared" ref="I68:I131" si="18">$B$18*$C$18*$D$18*9.81/$F$18</f>
        <v>146.76377952755902</v>
      </c>
      <c r="J68" s="17">
        <f t="shared" ref="J68:J131" si="19">I68*F68</f>
        <v>334.40127165354551</v>
      </c>
      <c r="K68" s="17">
        <f t="shared" si="4"/>
        <v>9310</v>
      </c>
      <c r="L68" s="42">
        <f t="shared" ref="L68:L131" si="20">K68*F68</f>
        <v>21212.835000000141</v>
      </c>
      <c r="M68" s="17">
        <f t="shared" ref="M68:M131" si="21">L68+J68+H68</f>
        <v>22146.789879566175</v>
      </c>
      <c r="N68" s="17">
        <f t="shared" si="12"/>
        <v>221467.89879566056</v>
      </c>
      <c r="O68" s="17">
        <f t="shared" si="9"/>
        <v>0</v>
      </c>
    </row>
    <row r="69" spans="2:15" ht="24" x14ac:dyDescent="0.3">
      <c r="B69" s="39">
        <v>4.8</v>
      </c>
      <c r="C69" s="39">
        <f t="shared" si="13"/>
        <v>23.52</v>
      </c>
      <c r="D69" s="40">
        <f t="shared" si="14"/>
        <v>52.612828800000003</v>
      </c>
      <c r="E69" s="41">
        <f t="shared" si="15"/>
        <v>56.448</v>
      </c>
      <c r="F69" s="41">
        <f t="shared" si="11"/>
        <v>2.3274999999999864</v>
      </c>
      <c r="G69" s="18">
        <f t="shared" si="16"/>
        <v>274.45158720000001</v>
      </c>
      <c r="H69" s="17">
        <f t="shared" si="17"/>
        <v>638.78606920799632</v>
      </c>
      <c r="I69" s="18">
        <f t="shared" si="18"/>
        <v>146.76377952755902</v>
      </c>
      <c r="J69" s="17">
        <f t="shared" si="19"/>
        <v>341.59269685039163</v>
      </c>
      <c r="K69" s="17">
        <f t="shared" si="4"/>
        <v>9310</v>
      </c>
      <c r="L69" s="42">
        <f t="shared" si="20"/>
        <v>21669.024999999874</v>
      </c>
      <c r="M69" s="17">
        <f t="shared" si="21"/>
        <v>22649.403766058262</v>
      </c>
      <c r="N69" s="17">
        <f t="shared" si="12"/>
        <v>226494.03766058342</v>
      </c>
      <c r="O69" s="17">
        <f t="shared" si="9"/>
        <v>0</v>
      </c>
    </row>
    <row r="70" spans="2:15" ht="24" x14ac:dyDescent="0.3">
      <c r="B70" s="39">
        <v>4.9000000000000004</v>
      </c>
      <c r="C70" s="39">
        <f t="shared" si="13"/>
        <v>24.010000000000005</v>
      </c>
      <c r="D70" s="40">
        <f t="shared" si="14"/>
        <v>53.708929400000017</v>
      </c>
      <c r="E70" s="41">
        <f t="shared" si="15"/>
        <v>58.824500000000015</v>
      </c>
      <c r="F70" s="41">
        <f t="shared" si="11"/>
        <v>2.3765000000000143</v>
      </c>
      <c r="G70" s="18">
        <f t="shared" si="16"/>
        <v>286.00618961250018</v>
      </c>
      <c r="H70" s="17">
        <f t="shared" si="17"/>
        <v>679.69370961411073</v>
      </c>
      <c r="I70" s="18">
        <f t="shared" si="18"/>
        <v>146.76377952755902</v>
      </c>
      <c r="J70" s="17">
        <f t="shared" si="19"/>
        <v>348.78412204724611</v>
      </c>
      <c r="K70" s="17">
        <f t="shared" si="4"/>
        <v>9310</v>
      </c>
      <c r="L70" s="42">
        <f t="shared" si="20"/>
        <v>22125.215000000131</v>
      </c>
      <c r="M70" s="17">
        <f t="shared" si="21"/>
        <v>23153.69283166149</v>
      </c>
      <c r="N70" s="17">
        <f t="shared" si="12"/>
        <v>231536.92831661366</v>
      </c>
      <c r="O70" s="17">
        <f t="shared" si="9"/>
        <v>0</v>
      </c>
    </row>
    <row r="71" spans="2:15" ht="24" x14ac:dyDescent="0.3">
      <c r="B71" s="39">
        <v>5</v>
      </c>
      <c r="C71" s="39">
        <f t="shared" si="13"/>
        <v>24.5</v>
      </c>
      <c r="D71" s="40">
        <f t="shared" si="14"/>
        <v>54.805030000000002</v>
      </c>
      <c r="E71" s="41">
        <f t="shared" si="15"/>
        <v>61.250000000000007</v>
      </c>
      <c r="F71" s="41">
        <f t="shared" si="11"/>
        <v>2.4254999999999924</v>
      </c>
      <c r="G71" s="18">
        <f t="shared" si="16"/>
        <v>297.79903125000004</v>
      </c>
      <c r="H71" s="17">
        <f t="shared" si="17"/>
        <v>722.31155029687284</v>
      </c>
      <c r="I71" s="18">
        <f t="shared" si="18"/>
        <v>146.76377952755902</v>
      </c>
      <c r="J71" s="17">
        <f t="shared" si="19"/>
        <v>355.97554724409332</v>
      </c>
      <c r="K71" s="17">
        <f t="shared" si="4"/>
        <v>9310</v>
      </c>
      <c r="L71" s="42">
        <f t="shared" si="20"/>
        <v>22581.40499999993</v>
      </c>
      <c r="M71" s="17">
        <f t="shared" si="21"/>
        <v>23659.692097540894</v>
      </c>
      <c r="N71" s="17">
        <f t="shared" si="12"/>
        <v>236596.92097540977</v>
      </c>
      <c r="O71" s="17">
        <f t="shared" si="9"/>
        <v>0</v>
      </c>
    </row>
    <row r="72" spans="2:15" ht="24" x14ac:dyDescent="0.3">
      <c r="B72" s="39">
        <v>5.0999999999999996</v>
      </c>
      <c r="C72" s="39">
        <f t="shared" si="13"/>
        <v>24.99</v>
      </c>
      <c r="D72" s="40">
        <f t="shared" si="14"/>
        <v>55.901130600000002</v>
      </c>
      <c r="E72" s="41">
        <f t="shared" si="15"/>
        <v>63.724499999999999</v>
      </c>
      <c r="F72" s="41">
        <f t="shared" si="11"/>
        <v>2.4744999999999919</v>
      </c>
      <c r="G72" s="18">
        <f t="shared" si="16"/>
        <v>309.83011211250005</v>
      </c>
      <c r="H72" s="17">
        <f t="shared" si="17"/>
        <v>766.67461242237891</v>
      </c>
      <c r="I72" s="18">
        <f t="shared" si="18"/>
        <v>146.76377952755902</v>
      </c>
      <c r="J72" s="17">
        <f t="shared" si="19"/>
        <v>363.1669724409436</v>
      </c>
      <c r="K72" s="17">
        <f t="shared" si="4"/>
        <v>9310</v>
      </c>
      <c r="L72" s="42">
        <f t="shared" si="20"/>
        <v>23037.594999999925</v>
      </c>
      <c r="M72" s="17">
        <f t="shared" si="21"/>
        <v>24167.436584863248</v>
      </c>
      <c r="N72" s="17">
        <f t="shared" si="12"/>
        <v>241674.36584863334</v>
      </c>
      <c r="O72" s="17">
        <f t="shared" si="9"/>
        <v>0</v>
      </c>
    </row>
    <row r="73" spans="2:15" ht="24" x14ac:dyDescent="0.3">
      <c r="B73" s="39">
        <v>5.2</v>
      </c>
      <c r="C73" s="39">
        <f t="shared" si="13"/>
        <v>25.480000000000004</v>
      </c>
      <c r="D73" s="40">
        <f t="shared" si="14"/>
        <v>56.997231200000016</v>
      </c>
      <c r="E73" s="41">
        <f t="shared" si="15"/>
        <v>66.248000000000005</v>
      </c>
      <c r="F73" s="41">
        <f t="shared" si="11"/>
        <v>2.5235000000000056</v>
      </c>
      <c r="G73" s="18">
        <f t="shared" si="16"/>
        <v>322.09943220000019</v>
      </c>
      <c r="H73" s="17">
        <f t="shared" si="17"/>
        <v>812.81791715670226</v>
      </c>
      <c r="I73" s="18">
        <f t="shared" si="18"/>
        <v>146.76377952755902</v>
      </c>
      <c r="J73" s="17">
        <f t="shared" si="19"/>
        <v>370.35839763779603</v>
      </c>
      <c r="K73" s="17">
        <f t="shared" si="4"/>
        <v>9310</v>
      </c>
      <c r="L73" s="42">
        <f t="shared" si="20"/>
        <v>23493.785000000051</v>
      </c>
      <c r="M73" s="17">
        <f t="shared" si="21"/>
        <v>24676.961314794549</v>
      </c>
      <c r="N73" s="17">
        <f t="shared" si="12"/>
        <v>246769.61314794418</v>
      </c>
      <c r="O73" s="17">
        <f t="shared" si="9"/>
        <v>0</v>
      </c>
    </row>
    <row r="74" spans="2:15" ht="24" x14ac:dyDescent="0.3">
      <c r="B74" s="39">
        <v>5.3</v>
      </c>
      <c r="C74" s="39">
        <f t="shared" si="13"/>
        <v>25.970000000000002</v>
      </c>
      <c r="D74" s="40">
        <f t="shared" si="14"/>
        <v>58.093331800000009</v>
      </c>
      <c r="E74" s="41">
        <f t="shared" si="15"/>
        <v>68.82050000000001</v>
      </c>
      <c r="F74" s="41">
        <f t="shared" si="11"/>
        <v>2.5725000000000051</v>
      </c>
      <c r="G74" s="18">
        <f t="shared" si="16"/>
        <v>334.60699151250014</v>
      </c>
      <c r="H74" s="17">
        <f t="shared" si="17"/>
        <v>860.77648566590835</v>
      </c>
      <c r="I74" s="18">
        <f t="shared" si="18"/>
        <v>146.76377952755902</v>
      </c>
      <c r="J74" s="17">
        <f t="shared" si="19"/>
        <v>377.54982283464636</v>
      </c>
      <c r="K74" s="17">
        <f t="shared" si="4"/>
        <v>9310</v>
      </c>
      <c r="L74" s="42">
        <f t="shared" si="20"/>
        <v>23949.975000000046</v>
      </c>
      <c r="M74" s="17">
        <f t="shared" si="21"/>
        <v>25188.301308500602</v>
      </c>
      <c r="N74" s="17">
        <f t="shared" si="12"/>
        <v>251883.01308500691</v>
      </c>
      <c r="O74" s="17">
        <f t="shared" si="9"/>
        <v>0</v>
      </c>
    </row>
    <row r="75" spans="2:15" ht="24" x14ac:dyDescent="0.3">
      <c r="B75" s="39">
        <v>5.4</v>
      </c>
      <c r="C75" s="39">
        <f t="shared" si="13"/>
        <v>26.460000000000004</v>
      </c>
      <c r="D75" s="40">
        <f t="shared" si="14"/>
        <v>59.189432400000015</v>
      </c>
      <c r="E75" s="41">
        <f t="shared" si="15"/>
        <v>71.442000000000007</v>
      </c>
      <c r="F75" s="41">
        <f t="shared" si="11"/>
        <v>2.6214999999999975</v>
      </c>
      <c r="G75" s="18">
        <f t="shared" si="16"/>
        <v>347.35279005000018</v>
      </c>
      <c r="H75" s="17">
        <f t="shared" si="17"/>
        <v>910.58533911607458</v>
      </c>
      <c r="I75" s="18">
        <f t="shared" si="18"/>
        <v>146.76377952755902</v>
      </c>
      <c r="J75" s="17">
        <f t="shared" si="19"/>
        <v>384.74124803149562</v>
      </c>
      <c r="K75" s="17">
        <f t="shared" si="4"/>
        <v>9310</v>
      </c>
      <c r="L75" s="42">
        <f t="shared" si="20"/>
        <v>24406.164999999975</v>
      </c>
      <c r="M75" s="17">
        <f t="shared" si="21"/>
        <v>25701.491587147546</v>
      </c>
      <c r="N75" s="17">
        <f t="shared" si="12"/>
        <v>257014.91587147408</v>
      </c>
      <c r="O75" s="17">
        <f t="shared" si="9"/>
        <v>0</v>
      </c>
    </row>
    <row r="76" spans="2:15" ht="24" x14ac:dyDescent="0.3">
      <c r="B76" s="39">
        <v>5.5</v>
      </c>
      <c r="C76" s="39">
        <f t="shared" si="13"/>
        <v>26.950000000000003</v>
      </c>
      <c r="D76" s="40">
        <f t="shared" si="14"/>
        <v>60.285533000000008</v>
      </c>
      <c r="E76" s="41">
        <f t="shared" si="15"/>
        <v>74.112500000000011</v>
      </c>
      <c r="F76" s="41">
        <f t="shared" si="11"/>
        <v>2.6705000000000041</v>
      </c>
      <c r="G76" s="18">
        <f t="shared" si="16"/>
        <v>360.33682781250013</v>
      </c>
      <c r="H76" s="17">
        <f t="shared" si="17"/>
        <v>962.27949867328311</v>
      </c>
      <c r="I76" s="18">
        <f t="shared" si="18"/>
        <v>146.76377952755902</v>
      </c>
      <c r="J76" s="17">
        <f t="shared" si="19"/>
        <v>391.93267322834697</v>
      </c>
      <c r="K76" s="17">
        <f t="shared" si="4"/>
        <v>9310</v>
      </c>
      <c r="L76" s="42">
        <f t="shared" si="20"/>
        <v>24862.35500000004</v>
      </c>
      <c r="M76" s="17">
        <f t="shared" si="21"/>
        <v>26216.567171901672</v>
      </c>
      <c r="N76" s="17">
        <f t="shared" si="12"/>
        <v>262165.67171901767</v>
      </c>
      <c r="O76" s="17">
        <f t="shared" si="9"/>
        <v>0</v>
      </c>
    </row>
    <row r="77" spans="2:15" ht="24" x14ac:dyDescent="0.3">
      <c r="B77" s="39">
        <v>5.6</v>
      </c>
      <c r="C77" s="39">
        <f t="shared" si="13"/>
        <v>27.44</v>
      </c>
      <c r="D77" s="40">
        <f t="shared" si="14"/>
        <v>61.381633600000008</v>
      </c>
      <c r="E77" s="41">
        <f t="shared" si="15"/>
        <v>76.831999999999994</v>
      </c>
      <c r="F77" s="41">
        <f t="shared" si="11"/>
        <v>2.7194999999999823</v>
      </c>
      <c r="G77" s="18">
        <f t="shared" si="16"/>
        <v>373.55910480000011</v>
      </c>
      <c r="H77" s="17">
        <f t="shared" si="17"/>
        <v>1015.8939855035937</v>
      </c>
      <c r="I77" s="18">
        <f t="shared" si="18"/>
        <v>146.76377952755902</v>
      </c>
      <c r="J77" s="17">
        <f t="shared" si="19"/>
        <v>399.12409842519418</v>
      </c>
      <c r="K77" s="17">
        <f t="shared" si="4"/>
        <v>9310</v>
      </c>
      <c r="L77" s="42">
        <f t="shared" si="20"/>
        <v>25318.544999999835</v>
      </c>
      <c r="M77" s="17">
        <f t="shared" si="21"/>
        <v>26733.56308392862</v>
      </c>
      <c r="N77" s="17">
        <f t="shared" si="12"/>
        <v>267335.63083928713</v>
      </c>
      <c r="O77" s="17">
        <f t="shared" si="9"/>
        <v>0</v>
      </c>
    </row>
    <row r="78" spans="2:15" ht="24" x14ac:dyDescent="0.3">
      <c r="B78" s="39">
        <v>5.6999999999999904</v>
      </c>
      <c r="C78" s="39">
        <f t="shared" si="13"/>
        <v>27.929999999999954</v>
      </c>
      <c r="D78" s="40">
        <f t="shared" si="14"/>
        <v>62.477734199999901</v>
      </c>
      <c r="E78" s="41">
        <f t="shared" si="15"/>
        <v>79.600499999999727</v>
      </c>
      <c r="F78" s="41">
        <f t="shared" si="11"/>
        <v>2.7684999999997331</v>
      </c>
      <c r="G78" s="18">
        <f t="shared" si="16"/>
        <v>387.01962101249882</v>
      </c>
      <c r="H78" s="17">
        <f t="shared" si="17"/>
        <v>1071.4638207729997</v>
      </c>
      <c r="I78" s="18">
        <f t="shared" si="18"/>
        <v>146.76377952755902</v>
      </c>
      <c r="J78" s="17">
        <f t="shared" si="19"/>
        <v>406.31552362200796</v>
      </c>
      <c r="K78" s="17">
        <f t="shared" si="4"/>
        <v>9310</v>
      </c>
      <c r="L78" s="42">
        <f t="shared" si="20"/>
        <v>25774.734999997516</v>
      </c>
      <c r="M78" s="17">
        <f t="shared" si="21"/>
        <v>27252.514344392523</v>
      </c>
      <c r="N78" s="17">
        <f t="shared" si="12"/>
        <v>272525.14344395039</v>
      </c>
      <c r="O78" s="17">
        <f t="shared" si="9"/>
        <v>0</v>
      </c>
    </row>
    <row r="79" spans="2:15" ht="24" x14ac:dyDescent="0.3">
      <c r="B79" s="39">
        <v>5.7999999999999901</v>
      </c>
      <c r="C79" s="39">
        <f t="shared" si="13"/>
        <v>28.419999999999952</v>
      </c>
      <c r="D79" s="40">
        <f t="shared" si="14"/>
        <v>63.573834799999894</v>
      </c>
      <c r="E79" s="41">
        <f t="shared" si="15"/>
        <v>82.417999999999722</v>
      </c>
      <c r="F79" s="41">
        <f t="shared" si="11"/>
        <v>2.8174999999999955</v>
      </c>
      <c r="G79" s="18">
        <f t="shared" si="16"/>
        <v>400.71837644999874</v>
      </c>
      <c r="H79" s="17">
        <f t="shared" si="17"/>
        <v>1129.0240256478696</v>
      </c>
      <c r="I79" s="18">
        <f t="shared" si="18"/>
        <v>146.76377952755902</v>
      </c>
      <c r="J79" s="17">
        <f t="shared" si="19"/>
        <v>413.50694881889689</v>
      </c>
      <c r="K79" s="17">
        <f t="shared" si="4"/>
        <v>9310</v>
      </c>
      <c r="L79" s="42">
        <f t="shared" si="20"/>
        <v>26230.924999999959</v>
      </c>
      <c r="M79" s="17">
        <f t="shared" si="21"/>
        <v>27773.455974466724</v>
      </c>
      <c r="N79" s="17">
        <f t="shared" si="12"/>
        <v>277734.55974466825</v>
      </c>
      <c r="O79" s="17">
        <f t="shared" si="9"/>
        <v>0</v>
      </c>
    </row>
    <row r="80" spans="2:15" ht="24" x14ac:dyDescent="0.3">
      <c r="B80" s="39">
        <v>5.8999999999999897</v>
      </c>
      <c r="C80" s="39">
        <f t="shared" si="13"/>
        <v>28.90999999999995</v>
      </c>
      <c r="D80" s="40">
        <f t="shared" si="14"/>
        <v>64.6699353999999</v>
      </c>
      <c r="E80" s="41">
        <f t="shared" si="15"/>
        <v>85.28449999999971</v>
      </c>
      <c r="F80" s="41">
        <f t="shared" si="11"/>
        <v>2.8664999999999878</v>
      </c>
      <c r="G80" s="18">
        <f t="shared" si="16"/>
        <v>414.65537111249864</v>
      </c>
      <c r="H80" s="17">
        <f t="shared" si="17"/>
        <v>1188.6096212939724</v>
      </c>
      <c r="I80" s="18">
        <f t="shared" si="18"/>
        <v>146.76377952755902</v>
      </c>
      <c r="J80" s="17">
        <f t="shared" si="19"/>
        <v>420.69837401574614</v>
      </c>
      <c r="K80" s="17">
        <f t="shared" si="4"/>
        <v>9310</v>
      </c>
      <c r="L80" s="42">
        <f t="shared" si="20"/>
        <v>26687.114999999885</v>
      </c>
      <c r="M80" s="17">
        <f t="shared" si="21"/>
        <v>28296.422995309604</v>
      </c>
      <c r="N80" s="17">
        <f t="shared" si="12"/>
        <v>282964.22995309706</v>
      </c>
      <c r="O80" s="17">
        <f t="shared" si="9"/>
        <v>0</v>
      </c>
    </row>
    <row r="81" spans="2:15" ht="24" x14ac:dyDescent="0.3">
      <c r="B81" s="39">
        <v>5.9999999999999902</v>
      </c>
      <c r="C81" s="39">
        <f t="shared" si="13"/>
        <v>29.399999999999956</v>
      </c>
      <c r="D81" s="40">
        <f t="shared" si="14"/>
        <v>65.7660359999999</v>
      </c>
      <c r="E81" s="41">
        <f t="shared" si="15"/>
        <v>88.199999999999733</v>
      </c>
      <c r="F81" s="41">
        <f t="shared" si="11"/>
        <v>2.9155000000000229</v>
      </c>
      <c r="G81" s="18">
        <f t="shared" si="16"/>
        <v>428.8306049999988</v>
      </c>
      <c r="H81" s="17">
        <f t="shared" si="17"/>
        <v>1250.2556288775063</v>
      </c>
      <c r="I81" s="18">
        <f t="shared" si="18"/>
        <v>146.76377952755902</v>
      </c>
      <c r="J81" s="17">
        <f t="shared" si="19"/>
        <v>427.8897992126017</v>
      </c>
      <c r="K81" s="17">
        <f t="shared" si="4"/>
        <v>9310</v>
      </c>
      <c r="L81" s="42">
        <f t="shared" si="20"/>
        <v>27143.305000000211</v>
      </c>
      <c r="M81" s="17">
        <f t="shared" si="21"/>
        <v>28821.450428090317</v>
      </c>
      <c r="N81" s="17">
        <f t="shared" si="12"/>
        <v>288214.50428090163</v>
      </c>
      <c r="O81" s="17">
        <f t="shared" si="9"/>
        <v>0</v>
      </c>
    </row>
    <row r="82" spans="2:15" ht="24" x14ac:dyDescent="0.3">
      <c r="B82" s="39">
        <v>6.0999999999999899</v>
      </c>
      <c r="C82" s="39">
        <f t="shared" si="13"/>
        <v>29.889999999999951</v>
      </c>
      <c r="D82" s="40">
        <f t="shared" si="14"/>
        <v>66.8621365999999</v>
      </c>
      <c r="E82" s="41">
        <f t="shared" si="15"/>
        <v>91.164499999999691</v>
      </c>
      <c r="F82" s="41">
        <f t="shared" si="11"/>
        <v>2.9644999999999584</v>
      </c>
      <c r="G82" s="18">
        <f t="shared" si="16"/>
        <v>443.24407811249864</v>
      </c>
      <c r="H82" s="17">
        <f t="shared" si="17"/>
        <v>1313.9970695644838</v>
      </c>
      <c r="I82" s="18">
        <f t="shared" si="18"/>
        <v>146.76377952755902</v>
      </c>
      <c r="J82" s="17">
        <f t="shared" si="19"/>
        <v>435.0812244094426</v>
      </c>
      <c r="K82" s="17">
        <f t="shared" si="4"/>
        <v>9310</v>
      </c>
      <c r="L82" s="42">
        <f t="shared" si="20"/>
        <v>27599.494999999613</v>
      </c>
      <c r="M82" s="17">
        <f t="shared" si="21"/>
        <v>29348.573293973539</v>
      </c>
      <c r="N82" s="17">
        <f t="shared" si="12"/>
        <v>293485.73293973645</v>
      </c>
      <c r="O82" s="17">
        <f t="shared" si="9"/>
        <v>0</v>
      </c>
    </row>
    <row r="83" spans="2:15" ht="24" x14ac:dyDescent="0.3">
      <c r="B83" s="39">
        <v>6.1999999999999904</v>
      </c>
      <c r="C83" s="39">
        <f t="shared" si="13"/>
        <v>30.379999999999956</v>
      </c>
      <c r="D83" s="40">
        <f t="shared" si="14"/>
        <v>67.958237199999914</v>
      </c>
      <c r="E83" s="41">
        <f t="shared" si="15"/>
        <v>94.177999999999727</v>
      </c>
      <c r="F83" s="41">
        <f t="shared" si="11"/>
        <v>3.013500000000036</v>
      </c>
      <c r="G83" s="18">
        <f t="shared" si="16"/>
        <v>457.8957904499988</v>
      </c>
      <c r="H83" s="17">
        <f t="shared" si="17"/>
        <v>1379.8689645210879</v>
      </c>
      <c r="I83" s="18">
        <f t="shared" si="18"/>
        <v>146.76377952755902</v>
      </c>
      <c r="J83" s="17">
        <f t="shared" si="19"/>
        <v>442.27264960630441</v>
      </c>
      <c r="K83" s="17">
        <f t="shared" si="4"/>
        <v>9310</v>
      </c>
      <c r="L83" s="42">
        <f t="shared" si="20"/>
        <v>28055.685000000336</v>
      </c>
      <c r="M83" s="17">
        <f t="shared" si="21"/>
        <v>29877.826614127727</v>
      </c>
      <c r="N83" s="17">
        <f t="shared" si="12"/>
        <v>298778.2661412757</v>
      </c>
      <c r="O83" s="17">
        <f t="shared" si="9"/>
        <v>0</v>
      </c>
    </row>
    <row r="84" spans="2:15" ht="24" x14ac:dyDescent="0.3">
      <c r="B84" s="39">
        <v>6.2999999999999901</v>
      </c>
      <c r="C84" s="39">
        <f t="shared" si="13"/>
        <v>30.869999999999955</v>
      </c>
      <c r="D84" s="40">
        <f t="shared" si="14"/>
        <v>69.0543377999999</v>
      </c>
      <c r="E84" s="41">
        <f t="shared" si="15"/>
        <v>97.240499999999699</v>
      </c>
      <c r="F84" s="41">
        <f t="shared" si="11"/>
        <v>3.0624999999999716</v>
      </c>
      <c r="G84" s="18">
        <f t="shared" si="16"/>
        <v>472.7857420124987</v>
      </c>
      <c r="H84" s="17">
        <f t="shared" si="17"/>
        <v>1447.9063349132639</v>
      </c>
      <c r="I84" s="18">
        <f t="shared" si="18"/>
        <v>146.76377952755902</v>
      </c>
      <c r="J84" s="17">
        <f t="shared" si="19"/>
        <v>449.46407480314537</v>
      </c>
      <c r="K84" s="17">
        <f t="shared" si="4"/>
        <v>9310</v>
      </c>
      <c r="L84" s="42">
        <f t="shared" si="20"/>
        <v>28511.874999999734</v>
      </c>
      <c r="M84" s="17">
        <f t="shared" si="21"/>
        <v>30409.245409716143</v>
      </c>
      <c r="N84" s="17">
        <f t="shared" si="12"/>
        <v>304092.45409716252</v>
      </c>
      <c r="O84" s="17">
        <f t="shared" si="9"/>
        <v>0</v>
      </c>
    </row>
    <row r="85" spans="2:15" ht="24" x14ac:dyDescent="0.3">
      <c r="B85" s="39">
        <v>6.3999999999999897</v>
      </c>
      <c r="C85" s="39">
        <f t="shared" si="13"/>
        <v>31.359999999999953</v>
      </c>
      <c r="D85" s="40">
        <f t="shared" si="14"/>
        <v>70.150438399999899</v>
      </c>
      <c r="E85" s="41">
        <f t="shared" si="15"/>
        <v>100.35199999999968</v>
      </c>
      <c r="F85" s="41">
        <f t="shared" si="11"/>
        <v>3.1114999999999782</v>
      </c>
      <c r="G85" s="18">
        <f t="shared" si="16"/>
        <v>487.91393279999863</v>
      </c>
      <c r="H85" s="17">
        <f t="shared" si="17"/>
        <v>1518.1442019071851</v>
      </c>
      <c r="I85" s="18">
        <f t="shared" si="18"/>
        <v>146.76377952755902</v>
      </c>
      <c r="J85" s="17">
        <f t="shared" si="19"/>
        <v>456.65549999999672</v>
      </c>
      <c r="K85" s="17">
        <f t="shared" ref="K85:K148" si="22">$D$18*$E$2</f>
        <v>9310</v>
      </c>
      <c r="L85" s="42">
        <f t="shared" si="20"/>
        <v>28968.064999999799</v>
      </c>
      <c r="M85" s="17">
        <f t="shared" si="21"/>
        <v>30942.864701906979</v>
      </c>
      <c r="N85" s="17">
        <f t="shared" si="12"/>
        <v>309428.64701907092</v>
      </c>
      <c r="O85" s="17">
        <f t="shared" si="9"/>
        <v>0</v>
      </c>
    </row>
    <row r="86" spans="2:15" ht="24" x14ac:dyDescent="0.3">
      <c r="B86" s="39">
        <v>6.4999999999999902</v>
      </c>
      <c r="C86" s="39">
        <f t="shared" si="13"/>
        <v>31.849999999999955</v>
      </c>
      <c r="D86" s="40">
        <f t="shared" si="14"/>
        <v>71.246538999999899</v>
      </c>
      <c r="E86" s="41">
        <f t="shared" si="15"/>
        <v>103.51249999999969</v>
      </c>
      <c r="F86" s="41">
        <f t="shared" si="11"/>
        <v>3.1605000000000132</v>
      </c>
      <c r="G86" s="18">
        <f t="shared" si="16"/>
        <v>503.28036281249871</v>
      </c>
      <c r="H86" s="17">
        <f t="shared" si="17"/>
        <v>1590.6175866689089</v>
      </c>
      <c r="I86" s="18">
        <f t="shared" si="18"/>
        <v>146.76377952755902</v>
      </c>
      <c r="J86" s="17">
        <f t="shared" si="19"/>
        <v>463.84692519685223</v>
      </c>
      <c r="K86" s="17">
        <f t="shared" si="22"/>
        <v>9310</v>
      </c>
      <c r="L86" s="42">
        <f t="shared" si="20"/>
        <v>29424.255000000121</v>
      </c>
      <c r="M86" s="17">
        <f t="shared" si="21"/>
        <v>31478.719511865882</v>
      </c>
      <c r="N86" s="17">
        <f t="shared" si="12"/>
        <v>314787.19511865714</v>
      </c>
      <c r="O86" s="17">
        <f t="shared" ref="O86:O149" si="23">IF(D86&lt;50,N86,0)</f>
        <v>0</v>
      </c>
    </row>
    <row r="87" spans="2:15" ht="24" x14ac:dyDescent="0.3">
      <c r="B87" s="39">
        <v>6.5999999999999899</v>
      </c>
      <c r="C87" s="39">
        <f t="shared" si="13"/>
        <v>32.339999999999954</v>
      </c>
      <c r="D87" s="40">
        <f t="shared" si="14"/>
        <v>72.342639599999899</v>
      </c>
      <c r="E87" s="41">
        <f t="shared" si="15"/>
        <v>106.72199999999968</v>
      </c>
      <c r="F87" s="41">
        <f t="shared" ref="F87:F150" si="24">E87-E86</f>
        <v>3.2094999999999914</v>
      </c>
      <c r="G87" s="18">
        <f t="shared" si="16"/>
        <v>518.88503204999859</v>
      </c>
      <c r="H87" s="17">
        <f t="shared" si="17"/>
        <v>1665.3615103644661</v>
      </c>
      <c r="I87" s="18">
        <f t="shared" si="18"/>
        <v>146.76377952755902</v>
      </c>
      <c r="J87" s="17">
        <f t="shared" si="19"/>
        <v>471.03835039369943</v>
      </c>
      <c r="K87" s="17">
        <f t="shared" si="22"/>
        <v>9310</v>
      </c>
      <c r="L87" s="42">
        <f t="shared" si="20"/>
        <v>29880.44499999992</v>
      </c>
      <c r="M87" s="17">
        <f t="shared" si="21"/>
        <v>32016.844860758087</v>
      </c>
      <c r="N87" s="17">
        <f t="shared" ref="N87:N150" si="25">M87/(B87-B86)</f>
        <v>320168.44860758202</v>
      </c>
      <c r="O87" s="17">
        <f t="shared" si="23"/>
        <v>0</v>
      </c>
    </row>
    <row r="88" spans="2:15" ht="24" x14ac:dyDescent="0.3">
      <c r="B88" s="39">
        <v>6.6999999999999904</v>
      </c>
      <c r="C88" s="39">
        <f t="shared" si="13"/>
        <v>32.829999999999956</v>
      </c>
      <c r="D88" s="40">
        <f t="shared" si="14"/>
        <v>73.438740199999913</v>
      </c>
      <c r="E88" s="41">
        <f t="shared" si="15"/>
        <v>109.98049999999969</v>
      </c>
      <c r="F88" s="41">
        <f t="shared" si="24"/>
        <v>3.2585000000000122</v>
      </c>
      <c r="G88" s="18">
        <f t="shared" si="16"/>
        <v>534.72794051249866</v>
      </c>
      <c r="H88" s="17">
        <f t="shared" si="17"/>
        <v>1742.4109941599834</v>
      </c>
      <c r="I88" s="18">
        <f t="shared" si="18"/>
        <v>146.76377952755902</v>
      </c>
      <c r="J88" s="17">
        <f t="shared" si="19"/>
        <v>478.22977559055289</v>
      </c>
      <c r="K88" s="17">
        <f t="shared" si="22"/>
        <v>9310</v>
      </c>
      <c r="L88" s="42">
        <f t="shared" si="20"/>
        <v>30336.635000000115</v>
      </c>
      <c r="M88" s="17">
        <f t="shared" si="21"/>
        <v>32557.275769750649</v>
      </c>
      <c r="N88" s="17">
        <f t="shared" si="25"/>
        <v>325572.75769750477</v>
      </c>
      <c r="O88" s="17">
        <f t="shared" si="23"/>
        <v>0</v>
      </c>
    </row>
    <row r="89" spans="2:15" ht="24" x14ac:dyDescent="0.3">
      <c r="B89" s="39">
        <v>6.7999999999999901</v>
      </c>
      <c r="C89" s="39">
        <f t="shared" si="13"/>
        <v>33.319999999999951</v>
      </c>
      <c r="D89" s="40">
        <f t="shared" si="14"/>
        <v>74.534840799999898</v>
      </c>
      <c r="E89" s="41">
        <f t="shared" si="15"/>
        <v>113.28799999999968</v>
      </c>
      <c r="F89" s="41">
        <f t="shared" si="24"/>
        <v>3.3074999999999903</v>
      </c>
      <c r="G89" s="18">
        <f t="shared" si="16"/>
        <v>550.80908819999843</v>
      </c>
      <c r="H89" s="17">
        <f t="shared" si="17"/>
        <v>1821.8010592214894</v>
      </c>
      <c r="I89" s="18">
        <f t="shared" si="18"/>
        <v>146.76377952755902</v>
      </c>
      <c r="J89" s="17">
        <f t="shared" si="19"/>
        <v>485.42120078740004</v>
      </c>
      <c r="K89" s="17">
        <f t="shared" si="22"/>
        <v>9310</v>
      </c>
      <c r="L89" s="42">
        <f t="shared" si="20"/>
        <v>30792.82499999991</v>
      </c>
      <c r="M89" s="17">
        <f t="shared" si="21"/>
        <v>33100.047260008803</v>
      </c>
      <c r="N89" s="17">
        <f t="shared" si="25"/>
        <v>331000.47260008921</v>
      </c>
      <c r="O89" s="17">
        <f t="shared" si="23"/>
        <v>0</v>
      </c>
    </row>
    <row r="90" spans="2:15" ht="24" x14ac:dyDescent="0.3">
      <c r="B90" s="39">
        <v>6.8999999999999897</v>
      </c>
      <c r="C90" s="39">
        <f t="shared" si="13"/>
        <v>33.809999999999953</v>
      </c>
      <c r="D90" s="40">
        <f t="shared" si="14"/>
        <v>75.630941399999898</v>
      </c>
      <c r="E90" s="41">
        <f t="shared" si="15"/>
        <v>116.64449999999965</v>
      </c>
      <c r="F90" s="41">
        <f t="shared" si="24"/>
        <v>3.3564999999999685</v>
      </c>
      <c r="G90" s="18">
        <f t="shared" si="16"/>
        <v>567.12847511249856</v>
      </c>
      <c r="H90" s="17">
        <f t="shared" si="17"/>
        <v>1903.5667267150836</v>
      </c>
      <c r="I90" s="18">
        <f t="shared" si="18"/>
        <v>146.76377952755902</v>
      </c>
      <c r="J90" s="17">
        <f t="shared" si="19"/>
        <v>492.61262598424725</v>
      </c>
      <c r="K90" s="17">
        <f t="shared" si="22"/>
        <v>9310</v>
      </c>
      <c r="L90" s="42">
        <f t="shared" si="20"/>
        <v>31249.014999999708</v>
      </c>
      <c r="M90" s="17">
        <f t="shared" si="21"/>
        <v>33645.194352699036</v>
      </c>
      <c r="N90" s="17">
        <f t="shared" si="25"/>
        <v>336451.94352699158</v>
      </c>
      <c r="O90" s="17">
        <f t="shared" si="23"/>
        <v>0</v>
      </c>
    </row>
    <row r="91" spans="2:15" ht="24" x14ac:dyDescent="0.3">
      <c r="B91" s="39">
        <v>6.9999999999999902</v>
      </c>
      <c r="C91" s="39">
        <f t="shared" si="13"/>
        <v>34.299999999999955</v>
      </c>
      <c r="D91" s="40">
        <f t="shared" si="14"/>
        <v>76.727041999999898</v>
      </c>
      <c r="E91" s="41">
        <f t="shared" si="15"/>
        <v>120.04999999999968</v>
      </c>
      <c r="F91" s="41">
        <f t="shared" si="24"/>
        <v>3.4055000000000319</v>
      </c>
      <c r="G91" s="18">
        <f t="shared" si="16"/>
        <v>583.6861012499985</v>
      </c>
      <c r="H91" s="17">
        <f t="shared" si="17"/>
        <v>1987.7430178068885</v>
      </c>
      <c r="I91" s="18">
        <f t="shared" si="18"/>
        <v>146.76377952755902</v>
      </c>
      <c r="J91" s="17">
        <f t="shared" si="19"/>
        <v>499.80405118110696</v>
      </c>
      <c r="K91" s="17">
        <f t="shared" si="22"/>
        <v>9310</v>
      </c>
      <c r="L91" s="42">
        <f t="shared" si="20"/>
        <v>31705.205000000296</v>
      </c>
      <c r="M91" s="17">
        <f t="shared" si="21"/>
        <v>34192.752068988295</v>
      </c>
      <c r="N91" s="17">
        <f t="shared" si="25"/>
        <v>341927.52068988112</v>
      </c>
      <c r="O91" s="17">
        <f t="shared" si="23"/>
        <v>0</v>
      </c>
    </row>
    <row r="92" spans="2:15" ht="24" x14ac:dyDescent="0.3">
      <c r="B92" s="39">
        <v>7.0999999999999899</v>
      </c>
      <c r="C92" s="39">
        <f t="shared" si="13"/>
        <v>34.789999999999949</v>
      </c>
      <c r="D92" s="40">
        <f t="shared" si="14"/>
        <v>77.823142599999898</v>
      </c>
      <c r="E92" s="41">
        <f t="shared" si="15"/>
        <v>123.50449999999965</v>
      </c>
      <c r="F92" s="41">
        <f t="shared" si="24"/>
        <v>3.4544999999999675</v>
      </c>
      <c r="G92" s="18">
        <f t="shared" si="16"/>
        <v>600.48196661249835</v>
      </c>
      <c r="H92" s="17">
        <f t="shared" si="17"/>
        <v>2074.3649536628559</v>
      </c>
      <c r="I92" s="18">
        <f t="shared" si="18"/>
        <v>146.76377952755902</v>
      </c>
      <c r="J92" s="17">
        <f t="shared" si="19"/>
        <v>506.99547637794785</v>
      </c>
      <c r="K92" s="17">
        <f t="shared" si="22"/>
        <v>9310</v>
      </c>
      <c r="L92" s="42">
        <f t="shared" si="20"/>
        <v>32161.394999999698</v>
      </c>
      <c r="M92" s="17">
        <f t="shared" si="21"/>
        <v>34742.755430040503</v>
      </c>
      <c r="N92" s="17">
        <f t="shared" si="25"/>
        <v>347427.55430040625</v>
      </c>
      <c r="O92" s="17">
        <f t="shared" si="23"/>
        <v>0</v>
      </c>
    </row>
    <row r="93" spans="2:15" ht="24" x14ac:dyDescent="0.3">
      <c r="B93" s="39">
        <v>7.1999999999999904</v>
      </c>
      <c r="C93" s="39">
        <f t="shared" si="13"/>
        <v>35.279999999999959</v>
      </c>
      <c r="D93" s="40">
        <f t="shared" si="14"/>
        <v>78.919243199999912</v>
      </c>
      <c r="E93" s="41">
        <f t="shared" si="15"/>
        <v>127.00799999999967</v>
      </c>
      <c r="F93" s="41">
        <f t="shared" si="24"/>
        <v>3.5035000000000167</v>
      </c>
      <c r="G93" s="18">
        <f t="shared" si="16"/>
        <v>617.51607119999869</v>
      </c>
      <c r="H93" s="17">
        <f t="shared" si="17"/>
        <v>2163.4675554492055</v>
      </c>
      <c r="I93" s="18">
        <f t="shared" si="18"/>
        <v>146.76377952755902</v>
      </c>
      <c r="J93" s="17">
        <f t="shared" si="19"/>
        <v>514.18690157480546</v>
      </c>
      <c r="K93" s="17">
        <f t="shared" si="22"/>
        <v>9310</v>
      </c>
      <c r="L93" s="42">
        <f t="shared" si="20"/>
        <v>32617.585000000156</v>
      </c>
      <c r="M93" s="17">
        <f t="shared" si="21"/>
        <v>35295.239457024167</v>
      </c>
      <c r="N93" s="17">
        <f t="shared" si="25"/>
        <v>352952.39457023976</v>
      </c>
      <c r="O93" s="17">
        <f t="shared" si="23"/>
        <v>0</v>
      </c>
    </row>
    <row r="94" spans="2:15" ht="24" x14ac:dyDescent="0.3">
      <c r="B94" s="39">
        <v>7.2999999999999901</v>
      </c>
      <c r="C94" s="39">
        <f t="shared" si="13"/>
        <v>35.769999999999953</v>
      </c>
      <c r="D94" s="40">
        <f t="shared" si="14"/>
        <v>80.015343799999897</v>
      </c>
      <c r="E94" s="41">
        <f t="shared" si="15"/>
        <v>130.56049999999965</v>
      </c>
      <c r="F94" s="41">
        <f t="shared" si="24"/>
        <v>3.5524999999999807</v>
      </c>
      <c r="G94" s="18">
        <f t="shared" si="16"/>
        <v>634.78841501249838</v>
      </c>
      <c r="H94" s="17">
        <f t="shared" si="17"/>
        <v>2255.0858443318884</v>
      </c>
      <c r="I94" s="18">
        <f t="shared" si="18"/>
        <v>146.76377952755902</v>
      </c>
      <c r="J94" s="17">
        <f t="shared" si="19"/>
        <v>521.37832677165056</v>
      </c>
      <c r="K94" s="17">
        <f t="shared" si="22"/>
        <v>9310</v>
      </c>
      <c r="L94" s="42">
        <f t="shared" si="20"/>
        <v>33073.77499999982</v>
      </c>
      <c r="M94" s="17">
        <f t="shared" si="21"/>
        <v>35850.239171103356</v>
      </c>
      <c r="N94" s="17">
        <f t="shared" si="25"/>
        <v>358502.39171103481</v>
      </c>
      <c r="O94" s="17">
        <f t="shared" si="23"/>
        <v>0</v>
      </c>
    </row>
    <row r="95" spans="2:15" ht="24" x14ac:dyDescent="0.3">
      <c r="B95" s="39">
        <v>7.3999999999999897</v>
      </c>
      <c r="C95" s="39">
        <f t="shared" si="13"/>
        <v>36.259999999999955</v>
      </c>
      <c r="D95" s="40">
        <f t="shared" si="14"/>
        <v>81.111444399999911</v>
      </c>
      <c r="E95" s="41">
        <f t="shared" si="15"/>
        <v>134.16199999999964</v>
      </c>
      <c r="F95" s="41">
        <f t="shared" si="24"/>
        <v>3.6014999999999873</v>
      </c>
      <c r="G95" s="18">
        <f t="shared" si="16"/>
        <v>652.29899804999843</v>
      </c>
      <c r="H95" s="17">
        <f t="shared" si="17"/>
        <v>2349.2548414770608</v>
      </c>
      <c r="I95" s="18">
        <f t="shared" si="18"/>
        <v>146.76377952755902</v>
      </c>
      <c r="J95" s="17">
        <f t="shared" si="19"/>
        <v>528.56975196850192</v>
      </c>
      <c r="K95" s="17">
        <f t="shared" si="22"/>
        <v>9310</v>
      </c>
      <c r="L95" s="42">
        <f t="shared" si="20"/>
        <v>33529.96499999988</v>
      </c>
      <c r="M95" s="17">
        <f t="shared" si="21"/>
        <v>36407.789593445443</v>
      </c>
      <c r="N95" s="17">
        <f t="shared" si="25"/>
        <v>364077.89593445574</v>
      </c>
      <c r="O95" s="17">
        <f t="shared" si="23"/>
        <v>0</v>
      </c>
    </row>
    <row r="96" spans="2:15" ht="24" x14ac:dyDescent="0.3">
      <c r="B96" s="39">
        <v>7.4999999999999902</v>
      </c>
      <c r="C96" s="39">
        <f t="shared" si="13"/>
        <v>36.749999999999957</v>
      </c>
      <c r="D96" s="40">
        <f t="shared" si="14"/>
        <v>82.207544999999911</v>
      </c>
      <c r="E96" s="41">
        <f t="shared" si="15"/>
        <v>137.81249999999963</v>
      </c>
      <c r="F96" s="41">
        <f t="shared" si="24"/>
        <v>3.6504999999999939</v>
      </c>
      <c r="G96" s="18">
        <f t="shared" si="16"/>
        <v>670.04782031249852</v>
      </c>
      <c r="H96" s="17">
        <f t="shared" si="17"/>
        <v>2446.0095680507716</v>
      </c>
      <c r="I96" s="18">
        <f t="shared" si="18"/>
        <v>146.76377952755902</v>
      </c>
      <c r="J96" s="17">
        <f t="shared" si="19"/>
        <v>535.76117716535327</v>
      </c>
      <c r="K96" s="17">
        <f t="shared" si="22"/>
        <v>9310</v>
      </c>
      <c r="L96" s="42">
        <f t="shared" si="20"/>
        <v>33986.154999999941</v>
      </c>
      <c r="M96" s="17">
        <f t="shared" si="21"/>
        <v>36967.925745216067</v>
      </c>
      <c r="N96" s="17">
        <f t="shared" si="25"/>
        <v>369679.25745215872</v>
      </c>
      <c r="O96" s="17">
        <f t="shared" si="23"/>
        <v>0</v>
      </c>
    </row>
    <row r="97" spans="2:15" ht="24" x14ac:dyDescent="0.3">
      <c r="B97" s="39">
        <v>7.5999999999999899</v>
      </c>
      <c r="C97" s="39">
        <f t="shared" si="13"/>
        <v>37.239999999999952</v>
      </c>
      <c r="D97" s="40">
        <f t="shared" si="14"/>
        <v>83.303645599999896</v>
      </c>
      <c r="E97" s="41">
        <f t="shared" si="15"/>
        <v>141.51199999999963</v>
      </c>
      <c r="F97" s="41">
        <f t="shared" si="24"/>
        <v>3.6995000000000005</v>
      </c>
      <c r="G97" s="18">
        <f t="shared" si="16"/>
        <v>688.0348817999984</v>
      </c>
      <c r="H97" s="17">
        <f t="shared" si="17"/>
        <v>2545.3850452190945</v>
      </c>
      <c r="I97" s="18">
        <f t="shared" si="18"/>
        <v>146.76377952755902</v>
      </c>
      <c r="J97" s="17">
        <f t="shared" si="19"/>
        <v>542.95260236220463</v>
      </c>
      <c r="K97" s="17">
        <f t="shared" si="22"/>
        <v>9310</v>
      </c>
      <c r="L97" s="42">
        <f t="shared" si="20"/>
        <v>34442.345000000001</v>
      </c>
      <c r="M97" s="17">
        <f t="shared" si="21"/>
        <v>37530.6826475813</v>
      </c>
      <c r="N97" s="17">
        <f t="shared" si="25"/>
        <v>375306.82647581433</v>
      </c>
      <c r="O97" s="17">
        <f t="shared" si="23"/>
        <v>0</v>
      </c>
    </row>
    <row r="98" spans="2:15" ht="24" x14ac:dyDescent="0.3">
      <c r="B98" s="39">
        <v>7.6999999999999904</v>
      </c>
      <c r="C98" s="39">
        <f t="shared" si="13"/>
        <v>37.729999999999954</v>
      </c>
      <c r="D98" s="40">
        <f t="shared" si="14"/>
        <v>84.39974619999991</v>
      </c>
      <c r="E98" s="41">
        <f t="shared" si="15"/>
        <v>145.26049999999964</v>
      </c>
      <c r="F98" s="41">
        <f t="shared" si="24"/>
        <v>3.748500000000007</v>
      </c>
      <c r="G98" s="18">
        <f t="shared" si="16"/>
        <v>706.26018251249843</v>
      </c>
      <c r="H98" s="17">
        <f t="shared" si="17"/>
        <v>2647.4162941481054</v>
      </c>
      <c r="I98" s="18">
        <f t="shared" si="18"/>
        <v>146.76377952755902</v>
      </c>
      <c r="J98" s="17">
        <f t="shared" si="19"/>
        <v>550.14402755905598</v>
      </c>
      <c r="K98" s="17">
        <f t="shared" si="22"/>
        <v>9310</v>
      </c>
      <c r="L98" s="42">
        <f t="shared" si="20"/>
        <v>34898.535000000069</v>
      </c>
      <c r="M98" s="17">
        <f t="shared" si="21"/>
        <v>38096.095321707231</v>
      </c>
      <c r="N98" s="17">
        <f t="shared" si="25"/>
        <v>380960.95321707026</v>
      </c>
      <c r="O98" s="17">
        <f t="shared" si="23"/>
        <v>0</v>
      </c>
    </row>
    <row r="99" spans="2:15" ht="24" x14ac:dyDescent="0.3">
      <c r="B99" s="39">
        <v>7.7999999999999901</v>
      </c>
      <c r="C99" s="39">
        <f t="shared" si="13"/>
        <v>38.219999999999956</v>
      </c>
      <c r="D99" s="40">
        <f t="shared" si="14"/>
        <v>85.49584679999991</v>
      </c>
      <c r="E99" s="41">
        <f t="shared" si="15"/>
        <v>149.05799999999962</v>
      </c>
      <c r="F99" s="41">
        <f t="shared" si="24"/>
        <v>3.7974999999999852</v>
      </c>
      <c r="G99" s="18">
        <f t="shared" si="16"/>
        <v>724.72372244999849</v>
      </c>
      <c r="H99" s="17">
        <f t="shared" si="17"/>
        <v>2752.1383360038585</v>
      </c>
      <c r="I99" s="18">
        <f t="shared" si="18"/>
        <v>146.76377952755902</v>
      </c>
      <c r="J99" s="17">
        <f t="shared" si="19"/>
        <v>557.33545275590325</v>
      </c>
      <c r="K99" s="17">
        <f t="shared" si="22"/>
        <v>9310</v>
      </c>
      <c r="L99" s="42">
        <f t="shared" si="20"/>
        <v>35354.72499999986</v>
      </c>
      <c r="M99" s="17">
        <f t="shared" si="21"/>
        <v>38664.198788759626</v>
      </c>
      <c r="N99" s="17">
        <f t="shared" si="25"/>
        <v>386641.98788759764</v>
      </c>
      <c r="O99" s="17">
        <f t="shared" si="23"/>
        <v>0</v>
      </c>
    </row>
    <row r="100" spans="2:15" ht="24" x14ac:dyDescent="0.3">
      <c r="B100" s="39">
        <v>7.8999999999999897</v>
      </c>
      <c r="C100" s="39">
        <f t="shared" si="13"/>
        <v>38.709999999999951</v>
      </c>
      <c r="D100" s="40">
        <f t="shared" si="14"/>
        <v>86.591947399999896</v>
      </c>
      <c r="E100" s="41">
        <f t="shared" si="15"/>
        <v>152.90449999999962</v>
      </c>
      <c r="F100" s="41">
        <f t="shared" si="24"/>
        <v>3.8464999999999918</v>
      </c>
      <c r="G100" s="18">
        <f t="shared" si="16"/>
        <v>743.42550161249824</v>
      </c>
      <c r="H100" s="17">
        <f t="shared" si="17"/>
        <v>2859.5861919524682</v>
      </c>
      <c r="I100" s="18">
        <f t="shared" si="18"/>
        <v>146.76377952755902</v>
      </c>
      <c r="J100" s="17">
        <f t="shared" si="19"/>
        <v>564.5268779527546</v>
      </c>
      <c r="K100" s="17">
        <f t="shared" si="22"/>
        <v>9310</v>
      </c>
      <c r="L100" s="42">
        <f t="shared" si="20"/>
        <v>35810.914999999921</v>
      </c>
      <c r="M100" s="17">
        <f t="shared" si="21"/>
        <v>39235.028069905144</v>
      </c>
      <c r="N100" s="17">
        <f t="shared" si="25"/>
        <v>392350.28069905285</v>
      </c>
      <c r="O100" s="17">
        <f t="shared" si="23"/>
        <v>0</v>
      </c>
    </row>
    <row r="101" spans="2:15" ht="24" x14ac:dyDescent="0.3">
      <c r="B101" s="39">
        <v>7.9999999999999902</v>
      </c>
      <c r="C101" s="39">
        <f t="shared" si="13"/>
        <v>39.199999999999953</v>
      </c>
      <c r="D101" s="40">
        <f t="shared" si="14"/>
        <v>87.688047999999895</v>
      </c>
      <c r="E101" s="41">
        <f t="shared" si="15"/>
        <v>156.79999999999964</v>
      </c>
      <c r="F101" s="41">
        <f t="shared" si="24"/>
        <v>3.8955000000000268</v>
      </c>
      <c r="G101" s="18">
        <f t="shared" si="16"/>
        <v>762.36551999999824</v>
      </c>
      <c r="H101" s="17">
        <f t="shared" si="17"/>
        <v>2969.7948831600138</v>
      </c>
      <c r="I101" s="18">
        <f t="shared" si="18"/>
        <v>146.76377952755902</v>
      </c>
      <c r="J101" s="17">
        <f t="shared" si="19"/>
        <v>571.71830314961016</v>
      </c>
      <c r="K101" s="17">
        <f t="shared" si="22"/>
        <v>9310</v>
      </c>
      <c r="L101" s="42">
        <f t="shared" si="20"/>
        <v>36267.105000000251</v>
      </c>
      <c r="M101" s="17">
        <f t="shared" si="21"/>
        <v>39808.618186309875</v>
      </c>
      <c r="N101" s="17">
        <f t="shared" si="25"/>
        <v>398086.18186309666</v>
      </c>
      <c r="O101" s="17">
        <f t="shared" si="23"/>
        <v>0</v>
      </c>
    </row>
    <row r="102" spans="2:15" ht="24" x14ac:dyDescent="0.3">
      <c r="B102" s="39">
        <v>8.0999999999999908</v>
      </c>
      <c r="C102" s="39">
        <f t="shared" si="13"/>
        <v>39.689999999999955</v>
      </c>
      <c r="D102" s="40">
        <f t="shared" si="14"/>
        <v>88.784148599999909</v>
      </c>
      <c r="E102" s="41">
        <f t="shared" si="15"/>
        <v>160.74449999999968</v>
      </c>
      <c r="F102" s="41">
        <f t="shared" si="24"/>
        <v>3.9445000000000334</v>
      </c>
      <c r="G102" s="18">
        <f t="shared" si="16"/>
        <v>781.54377761249839</v>
      </c>
      <c r="H102" s="17">
        <f t="shared" si="17"/>
        <v>3082.799430792526</v>
      </c>
      <c r="I102" s="18">
        <f t="shared" si="18"/>
        <v>146.76377952755902</v>
      </c>
      <c r="J102" s="17">
        <f t="shared" si="19"/>
        <v>578.90972834646152</v>
      </c>
      <c r="K102" s="17">
        <f t="shared" si="22"/>
        <v>9310</v>
      </c>
      <c r="L102" s="42">
        <f t="shared" si="20"/>
        <v>36723.295000000311</v>
      </c>
      <c r="M102" s="17">
        <f t="shared" si="21"/>
        <v>40385.004159139295</v>
      </c>
      <c r="N102" s="17">
        <f t="shared" si="25"/>
        <v>403850.04159139079</v>
      </c>
      <c r="O102" s="17">
        <f t="shared" si="23"/>
        <v>0</v>
      </c>
    </row>
    <row r="103" spans="2:15" ht="24" x14ac:dyDescent="0.3">
      <c r="B103" s="39">
        <v>8.1999999999999904</v>
      </c>
      <c r="C103" s="39">
        <f t="shared" si="13"/>
        <v>40.179999999999957</v>
      </c>
      <c r="D103" s="40">
        <f t="shared" si="14"/>
        <v>89.880249199999909</v>
      </c>
      <c r="E103" s="41">
        <f t="shared" si="15"/>
        <v>164.73799999999963</v>
      </c>
      <c r="F103" s="41">
        <f t="shared" si="24"/>
        <v>3.9934999999999548</v>
      </c>
      <c r="G103" s="18">
        <f t="shared" si="16"/>
        <v>800.96027444999845</v>
      </c>
      <c r="H103" s="17">
        <f t="shared" si="17"/>
        <v>3198.6348560160327</v>
      </c>
      <c r="I103" s="18">
        <f t="shared" si="18"/>
        <v>146.76377952755902</v>
      </c>
      <c r="J103" s="17">
        <f t="shared" si="19"/>
        <v>586.10115354330037</v>
      </c>
      <c r="K103" s="17">
        <f t="shared" si="22"/>
        <v>9310</v>
      </c>
      <c r="L103" s="42">
        <f t="shared" si="20"/>
        <v>37179.484999999579</v>
      </c>
      <c r="M103" s="17">
        <f t="shared" si="21"/>
        <v>40964.221009558911</v>
      </c>
      <c r="N103" s="17">
        <f t="shared" si="25"/>
        <v>409642.21009559056</v>
      </c>
      <c r="O103" s="17">
        <f t="shared" si="23"/>
        <v>0</v>
      </c>
    </row>
    <row r="104" spans="2:15" ht="24" x14ac:dyDescent="0.3">
      <c r="B104" s="39">
        <v>8.2999999999999901</v>
      </c>
      <c r="C104" s="39">
        <f t="shared" si="13"/>
        <v>40.669999999999952</v>
      </c>
      <c r="D104" s="40">
        <f t="shared" si="14"/>
        <v>90.976349799999895</v>
      </c>
      <c r="E104" s="41">
        <f t="shared" si="15"/>
        <v>168.78049999999959</v>
      </c>
      <c r="F104" s="41">
        <f t="shared" si="24"/>
        <v>4.0424999999999613</v>
      </c>
      <c r="G104" s="18">
        <f t="shared" si="16"/>
        <v>820.6150105124982</v>
      </c>
      <c r="H104" s="17">
        <f t="shared" si="17"/>
        <v>3317.3361799967424</v>
      </c>
      <c r="I104" s="18">
        <f t="shared" si="18"/>
        <v>146.76377952755902</v>
      </c>
      <c r="J104" s="17">
        <f t="shared" si="19"/>
        <v>593.29257874015173</v>
      </c>
      <c r="K104" s="17">
        <f t="shared" si="22"/>
        <v>9310</v>
      </c>
      <c r="L104" s="42">
        <f t="shared" si="20"/>
        <v>37635.674999999639</v>
      </c>
      <c r="M104" s="17">
        <f t="shared" si="21"/>
        <v>41546.30375873654</v>
      </c>
      <c r="N104" s="17">
        <f t="shared" si="25"/>
        <v>415463.03758736688</v>
      </c>
      <c r="O104" s="17">
        <f t="shared" si="23"/>
        <v>0</v>
      </c>
    </row>
    <row r="105" spans="2:15" ht="24" x14ac:dyDescent="0.3">
      <c r="B105" s="39">
        <v>8.3999999999999897</v>
      </c>
      <c r="C105" s="39">
        <f t="shared" si="13"/>
        <v>41.159999999999954</v>
      </c>
      <c r="D105" s="40">
        <f t="shared" si="14"/>
        <v>92.072450399999909</v>
      </c>
      <c r="E105" s="41">
        <f t="shared" si="15"/>
        <v>172.87199999999959</v>
      </c>
      <c r="F105" s="41">
        <f t="shared" si="24"/>
        <v>4.0914999999999964</v>
      </c>
      <c r="G105" s="18">
        <f t="shared" si="16"/>
        <v>840.50798579999832</v>
      </c>
      <c r="H105" s="17">
        <f t="shared" si="17"/>
        <v>3438.9384239006899</v>
      </c>
      <c r="I105" s="18">
        <f t="shared" si="18"/>
        <v>146.76377952755902</v>
      </c>
      <c r="J105" s="17">
        <f t="shared" si="19"/>
        <v>600.48400393700717</v>
      </c>
      <c r="K105" s="17">
        <f t="shared" si="22"/>
        <v>9310</v>
      </c>
      <c r="L105" s="42">
        <f t="shared" si="20"/>
        <v>38091.864999999969</v>
      </c>
      <c r="M105" s="17">
        <f t="shared" si="21"/>
        <v>42131.287427837669</v>
      </c>
      <c r="N105" s="17">
        <f t="shared" si="25"/>
        <v>421312.87427837821</v>
      </c>
      <c r="O105" s="17">
        <f t="shared" si="23"/>
        <v>0</v>
      </c>
    </row>
    <row r="106" spans="2:15" ht="24" x14ac:dyDescent="0.3">
      <c r="B106" s="39">
        <v>8.4999999999999805</v>
      </c>
      <c r="C106" s="39">
        <f t="shared" si="13"/>
        <v>41.649999999999906</v>
      </c>
      <c r="D106" s="40">
        <f t="shared" si="14"/>
        <v>93.168550999999795</v>
      </c>
      <c r="E106" s="41">
        <f t="shared" si="15"/>
        <v>177.01249999999922</v>
      </c>
      <c r="F106" s="41">
        <f t="shared" si="24"/>
        <v>4.1404999999996335</v>
      </c>
      <c r="G106" s="18">
        <f t="shared" si="16"/>
        <v>860.6392003124962</v>
      </c>
      <c r="H106" s="17">
        <f t="shared" si="17"/>
        <v>3563.4766088935748</v>
      </c>
      <c r="I106" s="18">
        <f t="shared" si="18"/>
        <v>146.76377952755902</v>
      </c>
      <c r="J106" s="17">
        <f t="shared" si="19"/>
        <v>607.6754291338043</v>
      </c>
      <c r="K106" s="17">
        <f t="shared" si="22"/>
        <v>9310</v>
      </c>
      <c r="L106" s="42">
        <f t="shared" si="20"/>
        <v>38548.054999996588</v>
      </c>
      <c r="M106" s="17">
        <f t="shared" si="21"/>
        <v>42719.207038023967</v>
      </c>
      <c r="N106" s="17">
        <f t="shared" si="25"/>
        <v>427192.07038027915</v>
      </c>
      <c r="O106" s="17">
        <f t="shared" si="23"/>
        <v>0</v>
      </c>
    </row>
    <row r="107" spans="2:15" ht="24" x14ac:dyDescent="0.3">
      <c r="B107" s="39">
        <v>8.5999999999999801</v>
      </c>
      <c r="C107" s="39">
        <f t="shared" si="13"/>
        <v>42.139999999999908</v>
      </c>
      <c r="D107" s="40">
        <f t="shared" si="14"/>
        <v>94.264651599999794</v>
      </c>
      <c r="E107" s="41">
        <f t="shared" si="15"/>
        <v>181.20199999999917</v>
      </c>
      <c r="F107" s="41">
        <f t="shared" si="24"/>
        <v>4.1894999999999527</v>
      </c>
      <c r="G107" s="18">
        <f t="shared" si="16"/>
        <v>881.00865404999638</v>
      </c>
      <c r="H107" s="17">
        <f t="shared" si="17"/>
        <v>3690.9857561424183</v>
      </c>
      <c r="I107" s="18">
        <f t="shared" si="18"/>
        <v>146.76377952755902</v>
      </c>
      <c r="J107" s="17">
        <f t="shared" si="19"/>
        <v>614.86685433070159</v>
      </c>
      <c r="K107" s="17">
        <f t="shared" si="22"/>
        <v>9310</v>
      </c>
      <c r="L107" s="42">
        <f t="shared" si="20"/>
        <v>39004.244999999559</v>
      </c>
      <c r="M107" s="17">
        <f t="shared" si="21"/>
        <v>43310.09761047268</v>
      </c>
      <c r="N107" s="17">
        <f t="shared" si="25"/>
        <v>433100.97610472835</v>
      </c>
      <c r="O107" s="17">
        <f t="shared" si="23"/>
        <v>0</v>
      </c>
    </row>
    <row r="108" spans="2:15" ht="24" x14ac:dyDescent="0.3">
      <c r="B108" s="39">
        <v>8.6999999999999797</v>
      </c>
      <c r="C108" s="39">
        <f t="shared" si="13"/>
        <v>42.629999999999903</v>
      </c>
      <c r="D108" s="40">
        <f t="shared" si="14"/>
        <v>95.360752199999794</v>
      </c>
      <c r="E108" s="41">
        <f t="shared" si="15"/>
        <v>185.44049999999913</v>
      </c>
      <c r="F108" s="41">
        <f t="shared" si="24"/>
        <v>4.2384999999999593</v>
      </c>
      <c r="G108" s="18">
        <f t="shared" si="16"/>
        <v>901.61634701249613</v>
      </c>
      <c r="H108" s="17">
        <f t="shared" si="17"/>
        <v>3821.5008868124282</v>
      </c>
      <c r="I108" s="18">
        <f t="shared" si="18"/>
        <v>146.76377952755902</v>
      </c>
      <c r="J108" s="17">
        <f t="shared" si="19"/>
        <v>622.05827952755294</v>
      </c>
      <c r="K108" s="17">
        <f t="shared" si="22"/>
        <v>9310</v>
      </c>
      <c r="L108" s="42">
        <f t="shared" si="20"/>
        <v>39460.434999999619</v>
      </c>
      <c r="M108" s="17">
        <f t="shared" si="21"/>
        <v>43903.994166339602</v>
      </c>
      <c r="N108" s="17">
        <f t="shared" si="25"/>
        <v>439039.94166339759</v>
      </c>
      <c r="O108" s="17">
        <f t="shared" si="23"/>
        <v>0</v>
      </c>
    </row>
    <row r="109" spans="2:15" ht="24" x14ac:dyDescent="0.3">
      <c r="B109" s="39">
        <v>8.7999999999999794</v>
      </c>
      <c r="C109" s="39">
        <f t="shared" si="13"/>
        <v>43.119999999999905</v>
      </c>
      <c r="D109" s="40">
        <f t="shared" si="14"/>
        <v>96.456852799999794</v>
      </c>
      <c r="E109" s="41">
        <f t="shared" si="15"/>
        <v>189.72799999999913</v>
      </c>
      <c r="F109" s="41">
        <f t="shared" si="24"/>
        <v>4.2874999999999943</v>
      </c>
      <c r="G109" s="18">
        <f t="shared" si="16"/>
        <v>922.46227919999615</v>
      </c>
      <c r="H109" s="17">
        <f t="shared" si="17"/>
        <v>3955.0570220699783</v>
      </c>
      <c r="I109" s="18">
        <f t="shared" si="18"/>
        <v>146.76377952755902</v>
      </c>
      <c r="J109" s="17">
        <f t="shared" si="19"/>
        <v>629.2497047244085</v>
      </c>
      <c r="K109" s="17">
        <f t="shared" si="22"/>
        <v>9310</v>
      </c>
      <c r="L109" s="42">
        <f t="shared" si="20"/>
        <v>39916.624999999949</v>
      </c>
      <c r="M109" s="17">
        <f t="shared" si="21"/>
        <v>44500.931726794341</v>
      </c>
      <c r="N109" s="17">
        <f t="shared" si="25"/>
        <v>445009.31726794498</v>
      </c>
      <c r="O109" s="17">
        <f t="shared" si="23"/>
        <v>0</v>
      </c>
    </row>
    <row r="110" spans="2:15" ht="24" x14ac:dyDescent="0.3">
      <c r="B110" s="39">
        <v>8.8999999999999808</v>
      </c>
      <c r="C110" s="39">
        <f t="shared" si="13"/>
        <v>43.609999999999907</v>
      </c>
      <c r="D110" s="40">
        <f t="shared" si="14"/>
        <v>97.552953399999794</v>
      </c>
      <c r="E110" s="41">
        <f t="shared" si="15"/>
        <v>194.06449999999916</v>
      </c>
      <c r="F110" s="41">
        <f t="shared" si="24"/>
        <v>4.3365000000000293</v>
      </c>
      <c r="G110" s="18">
        <f t="shared" si="16"/>
        <v>943.54645061249619</v>
      </c>
      <c r="H110" s="17">
        <f t="shared" si="17"/>
        <v>4091.6891830811173</v>
      </c>
      <c r="I110" s="18">
        <f t="shared" si="18"/>
        <v>146.76377952755902</v>
      </c>
      <c r="J110" s="17">
        <f t="shared" si="19"/>
        <v>636.44112992126406</v>
      </c>
      <c r="K110" s="17">
        <f t="shared" si="22"/>
        <v>9310</v>
      </c>
      <c r="L110" s="42">
        <f t="shared" si="20"/>
        <v>40372.815000000272</v>
      </c>
      <c r="M110" s="17">
        <f t="shared" si="21"/>
        <v>45100.945313002652</v>
      </c>
      <c r="N110" s="17">
        <f t="shared" si="25"/>
        <v>451009.45313002012</v>
      </c>
      <c r="O110" s="17">
        <f t="shared" si="23"/>
        <v>0</v>
      </c>
    </row>
    <row r="111" spans="2:15" ht="24" x14ac:dyDescent="0.3">
      <c r="B111" s="39">
        <v>8.9999999999999805</v>
      </c>
      <c r="C111" s="39">
        <f t="shared" si="13"/>
        <v>44.099999999999909</v>
      </c>
      <c r="D111" s="40">
        <f t="shared" si="14"/>
        <v>98.649053999999808</v>
      </c>
      <c r="E111" s="41">
        <f t="shared" si="15"/>
        <v>198.44999999999914</v>
      </c>
      <c r="F111" s="41">
        <f t="shared" si="24"/>
        <v>4.3854999999999791</v>
      </c>
      <c r="G111" s="18">
        <f t="shared" si="16"/>
        <v>964.86886124999626</v>
      </c>
      <c r="H111" s="17">
        <f t="shared" si="17"/>
        <v>4231.4323910118383</v>
      </c>
      <c r="I111" s="18">
        <f t="shared" si="18"/>
        <v>146.76377952755902</v>
      </c>
      <c r="J111" s="17">
        <f t="shared" si="19"/>
        <v>643.63255511810701</v>
      </c>
      <c r="K111" s="17">
        <f t="shared" si="22"/>
        <v>9310</v>
      </c>
      <c r="L111" s="42">
        <f t="shared" si="20"/>
        <v>40829.004999999808</v>
      </c>
      <c r="M111" s="17">
        <f t="shared" si="21"/>
        <v>45704.069946129755</v>
      </c>
      <c r="N111" s="17">
        <f t="shared" si="25"/>
        <v>457040.69946129917</v>
      </c>
      <c r="O111" s="17">
        <f t="shared" si="23"/>
        <v>0</v>
      </c>
    </row>
    <row r="112" spans="2:15" ht="24" x14ac:dyDescent="0.3">
      <c r="B112" s="39">
        <v>9.0999999999999801</v>
      </c>
      <c r="C112" s="39">
        <f t="shared" si="13"/>
        <v>44.589999999999904</v>
      </c>
      <c r="D112" s="40">
        <f t="shared" si="14"/>
        <v>99.745154599999793</v>
      </c>
      <c r="E112" s="41">
        <f t="shared" si="15"/>
        <v>202.88449999999912</v>
      </c>
      <c r="F112" s="41">
        <f t="shared" si="24"/>
        <v>4.4344999999999857</v>
      </c>
      <c r="G112" s="18">
        <f t="shared" si="16"/>
        <v>986.4295111124959</v>
      </c>
      <c r="H112" s="17">
        <f t="shared" si="17"/>
        <v>4374.3216670283491</v>
      </c>
      <c r="I112" s="18">
        <f t="shared" si="18"/>
        <v>146.76377952755902</v>
      </c>
      <c r="J112" s="17">
        <f t="shared" si="19"/>
        <v>650.82398031495836</v>
      </c>
      <c r="K112" s="17">
        <f t="shared" si="22"/>
        <v>9310</v>
      </c>
      <c r="L112" s="42">
        <f t="shared" si="20"/>
        <v>41285.194999999869</v>
      </c>
      <c r="M112" s="17">
        <f t="shared" si="21"/>
        <v>46310.340647343175</v>
      </c>
      <c r="N112" s="17">
        <f t="shared" si="25"/>
        <v>463103.40647343342</v>
      </c>
      <c r="O112" s="17">
        <f t="shared" si="23"/>
        <v>0</v>
      </c>
    </row>
    <row r="113" spans="2:15" ht="24" x14ac:dyDescent="0.3">
      <c r="B113" s="39">
        <v>9.1999999999999797</v>
      </c>
      <c r="C113" s="39">
        <f t="shared" si="13"/>
        <v>45.079999999999906</v>
      </c>
      <c r="D113" s="40">
        <f t="shared" si="14"/>
        <v>100.84125519999979</v>
      </c>
      <c r="E113" s="41">
        <f t="shared" si="15"/>
        <v>207.36799999999911</v>
      </c>
      <c r="F113" s="41">
        <f t="shared" si="24"/>
        <v>4.4834999999999923</v>
      </c>
      <c r="G113" s="18">
        <f t="shared" si="16"/>
        <v>1008.228400199996</v>
      </c>
      <c r="H113" s="17">
        <f t="shared" si="17"/>
        <v>4520.3920322966742</v>
      </c>
      <c r="I113" s="18">
        <f t="shared" si="18"/>
        <v>146.76377952755902</v>
      </c>
      <c r="J113" s="17">
        <f t="shared" si="19"/>
        <v>658.01540551180972</v>
      </c>
      <c r="K113" s="17">
        <f t="shared" si="22"/>
        <v>9310</v>
      </c>
      <c r="L113" s="42">
        <f t="shared" si="20"/>
        <v>41741.384999999929</v>
      </c>
      <c r="M113" s="17">
        <f t="shared" si="21"/>
        <v>46919.792437808414</v>
      </c>
      <c r="N113" s="17">
        <f t="shared" si="25"/>
        <v>469197.92437808582</v>
      </c>
      <c r="O113" s="17">
        <f t="shared" si="23"/>
        <v>0</v>
      </c>
    </row>
    <row r="114" spans="2:15" ht="24" x14ac:dyDescent="0.3">
      <c r="B114" s="39">
        <v>9.2999999999999794</v>
      </c>
      <c r="C114" s="39">
        <f t="shared" si="13"/>
        <v>45.569999999999901</v>
      </c>
      <c r="D114" s="40">
        <f t="shared" si="14"/>
        <v>101.93735579999978</v>
      </c>
      <c r="E114" s="41">
        <f t="shared" si="15"/>
        <v>211.90049999999906</v>
      </c>
      <c r="F114" s="41">
        <f t="shared" si="24"/>
        <v>4.532499999999942</v>
      </c>
      <c r="G114" s="18">
        <f t="shared" si="16"/>
        <v>1030.2655285124958</v>
      </c>
      <c r="H114" s="17">
        <f t="shared" si="17"/>
        <v>4669.6785079828278</v>
      </c>
      <c r="I114" s="18">
        <f t="shared" si="18"/>
        <v>146.76377952755902</v>
      </c>
      <c r="J114" s="17">
        <f t="shared" si="19"/>
        <v>665.20683070865277</v>
      </c>
      <c r="K114" s="17">
        <f t="shared" si="22"/>
        <v>9310</v>
      </c>
      <c r="L114" s="42">
        <f t="shared" si="20"/>
        <v>42197.574999999459</v>
      </c>
      <c r="M114" s="17">
        <f t="shared" si="21"/>
        <v>47532.460338690937</v>
      </c>
      <c r="N114" s="17">
        <f t="shared" si="25"/>
        <v>475324.60338691104</v>
      </c>
      <c r="O114" s="17">
        <f t="shared" si="23"/>
        <v>0</v>
      </c>
    </row>
    <row r="115" spans="2:15" ht="24" x14ac:dyDescent="0.3">
      <c r="B115" s="39">
        <v>9.3999999999999808</v>
      </c>
      <c r="C115" s="39">
        <f t="shared" si="13"/>
        <v>46.05999999999991</v>
      </c>
      <c r="D115" s="40">
        <f t="shared" si="14"/>
        <v>103.03345639999981</v>
      </c>
      <c r="E115" s="41">
        <f t="shared" si="15"/>
        <v>216.48199999999915</v>
      </c>
      <c r="F115" s="41">
        <f t="shared" si="24"/>
        <v>4.5815000000000907</v>
      </c>
      <c r="G115" s="18">
        <f t="shared" si="16"/>
        <v>1052.540896049996</v>
      </c>
      <c r="H115" s="17">
        <f t="shared" si="17"/>
        <v>4822.2161152531526</v>
      </c>
      <c r="I115" s="18">
        <f t="shared" si="18"/>
        <v>146.76377952755902</v>
      </c>
      <c r="J115" s="17">
        <f t="shared" si="19"/>
        <v>672.39825590552493</v>
      </c>
      <c r="K115" s="17">
        <f t="shared" si="22"/>
        <v>9310</v>
      </c>
      <c r="L115" s="42">
        <f t="shared" si="20"/>
        <v>42653.765000000843</v>
      </c>
      <c r="M115" s="17">
        <f t="shared" si="21"/>
        <v>48148.379371159521</v>
      </c>
      <c r="N115" s="17">
        <f t="shared" si="25"/>
        <v>481483.79371158837</v>
      </c>
      <c r="O115" s="17">
        <f t="shared" si="23"/>
        <v>0</v>
      </c>
    </row>
    <row r="116" spans="2:15" ht="24" x14ac:dyDescent="0.3">
      <c r="B116" s="39">
        <v>9.4999999999999805</v>
      </c>
      <c r="C116" s="39">
        <f t="shared" si="13"/>
        <v>46.549999999999905</v>
      </c>
      <c r="D116" s="40">
        <f t="shared" si="14"/>
        <v>104.12955699999979</v>
      </c>
      <c r="E116" s="41">
        <f t="shared" si="15"/>
        <v>221.1124999999991</v>
      </c>
      <c r="F116" s="41">
        <f t="shared" si="24"/>
        <v>4.6304999999999552</v>
      </c>
      <c r="G116" s="18">
        <f t="shared" si="16"/>
        <v>1075.0545028124957</v>
      </c>
      <c r="H116" s="17">
        <f t="shared" si="17"/>
        <v>4978.0398752732135</v>
      </c>
      <c r="I116" s="18">
        <f t="shared" si="18"/>
        <v>146.76377952755902</v>
      </c>
      <c r="J116" s="17">
        <f t="shared" si="19"/>
        <v>679.58968110235548</v>
      </c>
      <c r="K116" s="17">
        <f t="shared" si="22"/>
        <v>9310</v>
      </c>
      <c r="L116" s="42">
        <f t="shared" si="20"/>
        <v>43109.95499999958</v>
      </c>
      <c r="M116" s="17">
        <f t="shared" si="21"/>
        <v>48767.58455637515</v>
      </c>
      <c r="N116" s="17">
        <f t="shared" si="25"/>
        <v>487675.84556375322</v>
      </c>
      <c r="O116" s="17">
        <f t="shared" si="23"/>
        <v>0</v>
      </c>
    </row>
    <row r="117" spans="2:15" ht="24" x14ac:dyDescent="0.3">
      <c r="B117" s="39">
        <v>9.5999999999999801</v>
      </c>
      <c r="C117" s="39">
        <f t="shared" si="13"/>
        <v>47.039999999999907</v>
      </c>
      <c r="D117" s="40">
        <f t="shared" si="14"/>
        <v>105.22565759999979</v>
      </c>
      <c r="E117" s="41">
        <f t="shared" si="15"/>
        <v>225.79199999999906</v>
      </c>
      <c r="F117" s="41">
        <f t="shared" si="24"/>
        <v>4.6794999999999618</v>
      </c>
      <c r="G117" s="18">
        <f t="shared" si="16"/>
        <v>1097.8063487999959</v>
      </c>
      <c r="H117" s="17">
        <f t="shared" si="17"/>
        <v>5137.1848092095388</v>
      </c>
      <c r="I117" s="18">
        <f t="shared" si="18"/>
        <v>146.76377952755902</v>
      </c>
      <c r="J117" s="17">
        <f t="shared" si="19"/>
        <v>686.78110629920684</v>
      </c>
      <c r="K117" s="17">
        <f t="shared" si="22"/>
        <v>9310</v>
      </c>
      <c r="L117" s="42">
        <f t="shared" si="20"/>
        <v>43566.144999999648</v>
      </c>
      <c r="M117" s="17">
        <f t="shared" si="21"/>
        <v>49390.11091550839</v>
      </c>
      <c r="N117" s="17">
        <f t="shared" si="25"/>
        <v>493901.10915508564</v>
      </c>
      <c r="O117" s="17">
        <f t="shared" si="23"/>
        <v>0</v>
      </c>
    </row>
    <row r="118" spans="2:15" ht="24" x14ac:dyDescent="0.3">
      <c r="B118" s="39">
        <v>9.6999999999999797</v>
      </c>
      <c r="C118" s="39">
        <f t="shared" si="13"/>
        <v>47.529999999999902</v>
      </c>
      <c r="D118" s="40">
        <f t="shared" si="14"/>
        <v>106.32175819999979</v>
      </c>
      <c r="E118" s="41">
        <f t="shared" si="15"/>
        <v>230.52049999999906</v>
      </c>
      <c r="F118" s="41">
        <f t="shared" si="24"/>
        <v>4.7284999999999968</v>
      </c>
      <c r="G118" s="18">
        <f t="shared" si="16"/>
        <v>1120.7964340124956</v>
      </c>
      <c r="H118" s="17">
        <f t="shared" si="17"/>
        <v>5299.6859382280818</v>
      </c>
      <c r="I118" s="18">
        <f t="shared" si="18"/>
        <v>146.76377952755902</v>
      </c>
      <c r="J118" s="17">
        <f t="shared" si="19"/>
        <v>693.9725314960624</v>
      </c>
      <c r="K118" s="17">
        <f t="shared" si="22"/>
        <v>9310</v>
      </c>
      <c r="L118" s="42">
        <f t="shared" si="20"/>
        <v>44022.33499999997</v>
      </c>
      <c r="M118" s="17">
        <f t="shared" si="21"/>
        <v>50015.993469724111</v>
      </c>
      <c r="N118" s="17">
        <f t="shared" si="25"/>
        <v>500159.93469724292</v>
      </c>
      <c r="O118" s="17">
        <f t="shared" si="23"/>
        <v>0</v>
      </c>
    </row>
    <row r="119" spans="2:15" ht="24" x14ac:dyDescent="0.3">
      <c r="B119" s="39">
        <v>9.7999999999999794</v>
      </c>
      <c r="C119" s="39">
        <f t="shared" si="13"/>
        <v>48.019999999999904</v>
      </c>
      <c r="D119" s="40">
        <f t="shared" si="14"/>
        <v>107.41785879999979</v>
      </c>
      <c r="E119" s="41">
        <f t="shared" si="15"/>
        <v>235.29799999999904</v>
      </c>
      <c r="F119" s="41">
        <f t="shared" si="24"/>
        <v>4.777499999999975</v>
      </c>
      <c r="G119" s="18">
        <f t="shared" si="16"/>
        <v>1144.0247584499957</v>
      </c>
      <c r="H119" s="17">
        <f t="shared" si="17"/>
        <v>5465.5782834948259</v>
      </c>
      <c r="I119" s="18">
        <f t="shared" si="18"/>
        <v>146.76377952755902</v>
      </c>
      <c r="J119" s="17">
        <f t="shared" si="19"/>
        <v>701.16395669290955</v>
      </c>
      <c r="K119" s="17">
        <f t="shared" si="22"/>
        <v>9310</v>
      </c>
      <c r="L119" s="42">
        <f t="shared" si="20"/>
        <v>44478.524999999769</v>
      </c>
      <c r="M119" s="17">
        <f t="shared" si="21"/>
        <v>50645.267240187502</v>
      </c>
      <c r="N119" s="17">
        <f t="shared" si="25"/>
        <v>506452.67240187683</v>
      </c>
      <c r="O119" s="17">
        <f t="shared" si="23"/>
        <v>0</v>
      </c>
    </row>
    <row r="120" spans="2:15" ht="24" x14ac:dyDescent="0.3">
      <c r="B120" s="39">
        <v>9.8999999999999808</v>
      </c>
      <c r="C120" s="39">
        <f t="shared" si="13"/>
        <v>48.509999999999913</v>
      </c>
      <c r="D120" s="40">
        <f t="shared" si="14"/>
        <v>108.51395939999981</v>
      </c>
      <c r="E120" s="41">
        <f t="shared" si="15"/>
        <v>240.1244999999991</v>
      </c>
      <c r="F120" s="41">
        <f t="shared" si="24"/>
        <v>4.8265000000000668</v>
      </c>
      <c r="G120" s="18">
        <f t="shared" si="16"/>
        <v>1167.4913221124959</v>
      </c>
      <c r="H120" s="17">
        <f t="shared" si="17"/>
        <v>5634.89686617604</v>
      </c>
      <c r="I120" s="18">
        <f t="shared" si="18"/>
        <v>146.76377952755902</v>
      </c>
      <c r="J120" s="17">
        <f t="shared" si="19"/>
        <v>708.35538188977341</v>
      </c>
      <c r="K120" s="17">
        <f t="shared" si="22"/>
        <v>9310</v>
      </c>
      <c r="L120" s="42">
        <f t="shared" si="20"/>
        <v>44934.715000000622</v>
      </c>
      <c r="M120" s="17">
        <f t="shared" si="21"/>
        <v>51277.96724806643</v>
      </c>
      <c r="N120" s="17">
        <f t="shared" si="25"/>
        <v>512779.672480657</v>
      </c>
      <c r="O120" s="17">
        <f t="shared" si="23"/>
        <v>0</v>
      </c>
    </row>
    <row r="121" spans="2:15" ht="24" x14ac:dyDescent="0.3">
      <c r="B121" s="39">
        <v>9.9999999999999805</v>
      </c>
      <c r="C121" s="39">
        <f t="shared" si="13"/>
        <v>48.999999999999908</v>
      </c>
      <c r="D121" s="40">
        <f t="shared" si="14"/>
        <v>109.61005999999981</v>
      </c>
      <c r="E121" s="41">
        <f t="shared" si="15"/>
        <v>244.99999999999909</v>
      </c>
      <c r="F121" s="41">
        <f t="shared" si="24"/>
        <v>4.8754999999999882</v>
      </c>
      <c r="G121" s="18">
        <f t="shared" si="16"/>
        <v>1191.1961249999956</v>
      </c>
      <c r="H121" s="17">
        <f t="shared" si="17"/>
        <v>5807.6767074374648</v>
      </c>
      <c r="I121" s="18">
        <f t="shared" si="18"/>
        <v>146.76377952755902</v>
      </c>
      <c r="J121" s="17">
        <f t="shared" si="19"/>
        <v>715.54680708661226</v>
      </c>
      <c r="K121" s="17">
        <f t="shared" si="22"/>
        <v>9310</v>
      </c>
      <c r="L121" s="42">
        <f t="shared" si="20"/>
        <v>45390.90499999989</v>
      </c>
      <c r="M121" s="17">
        <f t="shared" si="21"/>
        <v>51914.128514523967</v>
      </c>
      <c r="N121" s="17">
        <f t="shared" si="25"/>
        <v>519141.28514524153</v>
      </c>
      <c r="O121" s="17">
        <f t="shared" si="23"/>
        <v>0</v>
      </c>
    </row>
    <row r="122" spans="2:15" ht="24" x14ac:dyDescent="0.3">
      <c r="B122" s="39">
        <v>10.1</v>
      </c>
      <c r="C122" s="39">
        <f t="shared" si="13"/>
        <v>49.49</v>
      </c>
      <c r="D122" s="40">
        <f t="shared" si="14"/>
        <v>110.70616060000002</v>
      </c>
      <c r="E122" s="41">
        <f t="shared" si="15"/>
        <v>249.92449999999999</v>
      </c>
      <c r="F122" s="41">
        <f t="shared" si="24"/>
        <v>4.9245000000009043</v>
      </c>
      <c r="G122" s="18">
        <f t="shared" si="16"/>
        <v>1215.1391671125004</v>
      </c>
      <c r="H122" s="17">
        <f t="shared" si="17"/>
        <v>5983.9528284466069</v>
      </c>
      <c r="I122" s="18">
        <f t="shared" si="18"/>
        <v>146.76377952755902</v>
      </c>
      <c r="J122" s="17">
        <f t="shared" si="19"/>
        <v>722.73823228359709</v>
      </c>
      <c r="K122" s="17">
        <f t="shared" si="22"/>
        <v>9310</v>
      </c>
      <c r="L122" s="42">
        <f t="shared" si="20"/>
        <v>45847.095000008419</v>
      </c>
      <c r="M122" s="17">
        <f t="shared" si="21"/>
        <v>52553.786060738625</v>
      </c>
      <c r="N122" s="17">
        <f t="shared" si="25"/>
        <v>525537.8606072854</v>
      </c>
      <c r="O122" s="17">
        <f t="shared" si="23"/>
        <v>0</v>
      </c>
    </row>
    <row r="123" spans="2:15" ht="24" x14ac:dyDescent="0.3">
      <c r="B123" s="39">
        <v>10.199999999999999</v>
      </c>
      <c r="C123" s="39">
        <f t="shared" si="13"/>
        <v>49.98</v>
      </c>
      <c r="D123" s="40">
        <f t="shared" si="14"/>
        <v>111.8022612</v>
      </c>
      <c r="E123" s="41">
        <f t="shared" si="15"/>
        <v>254.898</v>
      </c>
      <c r="F123" s="41">
        <f t="shared" si="24"/>
        <v>4.9735000000000014</v>
      </c>
      <c r="G123" s="18">
        <f t="shared" si="16"/>
        <v>1239.3204484500002</v>
      </c>
      <c r="H123" s="17">
        <f t="shared" si="17"/>
        <v>6163.7602503660773</v>
      </c>
      <c r="I123" s="18">
        <f t="shared" si="18"/>
        <v>146.76377952755902</v>
      </c>
      <c r="J123" s="17">
        <f t="shared" si="19"/>
        <v>729.92965748031497</v>
      </c>
      <c r="K123" s="17">
        <f t="shared" si="22"/>
        <v>9310</v>
      </c>
      <c r="L123" s="42">
        <f t="shared" si="20"/>
        <v>46303.285000000011</v>
      </c>
      <c r="M123" s="17">
        <f t="shared" si="21"/>
        <v>53196.974907846401</v>
      </c>
      <c r="N123" s="17">
        <f t="shared" si="25"/>
        <v>531969.74907846586</v>
      </c>
      <c r="O123" s="17">
        <f t="shared" si="23"/>
        <v>0</v>
      </c>
    </row>
    <row r="124" spans="2:15" ht="24" x14ac:dyDescent="0.3">
      <c r="B124" s="39">
        <v>10.3</v>
      </c>
      <c r="C124" s="39">
        <f t="shared" si="13"/>
        <v>50.470000000000006</v>
      </c>
      <c r="D124" s="40">
        <f t="shared" si="14"/>
        <v>112.89836180000002</v>
      </c>
      <c r="E124" s="41">
        <f t="shared" si="15"/>
        <v>259.92050000000006</v>
      </c>
      <c r="F124" s="41">
        <f t="shared" si="24"/>
        <v>5.0225000000000648</v>
      </c>
      <c r="G124" s="18">
        <f t="shared" si="16"/>
        <v>1263.7399690125005</v>
      </c>
      <c r="H124" s="17">
        <f t="shared" si="17"/>
        <v>6347.1339943653657</v>
      </c>
      <c r="I124" s="18">
        <f t="shared" si="18"/>
        <v>146.76377952755902</v>
      </c>
      <c r="J124" s="17">
        <f t="shared" si="19"/>
        <v>737.12108267717474</v>
      </c>
      <c r="K124" s="17">
        <f t="shared" si="22"/>
        <v>9310</v>
      </c>
      <c r="L124" s="42">
        <f t="shared" si="20"/>
        <v>46759.475000000602</v>
      </c>
      <c r="M124" s="17">
        <f t="shared" si="21"/>
        <v>53843.730077043139</v>
      </c>
      <c r="N124" s="17">
        <f t="shared" si="25"/>
        <v>538437.30077042372</v>
      </c>
      <c r="O124" s="17">
        <f t="shared" si="23"/>
        <v>0</v>
      </c>
    </row>
    <row r="125" spans="2:15" ht="24" x14ac:dyDescent="0.3">
      <c r="B125" s="39">
        <v>10.4</v>
      </c>
      <c r="C125" s="39">
        <f t="shared" si="13"/>
        <v>50.960000000000008</v>
      </c>
      <c r="D125" s="40">
        <f t="shared" si="14"/>
        <v>113.99446240000003</v>
      </c>
      <c r="E125" s="41">
        <f t="shared" si="15"/>
        <v>264.99200000000002</v>
      </c>
      <c r="F125" s="41">
        <f t="shared" si="24"/>
        <v>5.0714999999999577</v>
      </c>
      <c r="G125" s="18">
        <f t="shared" si="16"/>
        <v>1288.3977288000008</v>
      </c>
      <c r="H125" s="17">
        <f t="shared" si="17"/>
        <v>6534.1090816091491</v>
      </c>
      <c r="I125" s="18">
        <f t="shared" si="18"/>
        <v>146.76377952755902</v>
      </c>
      <c r="J125" s="17">
        <f t="shared" si="19"/>
        <v>744.31250787400938</v>
      </c>
      <c r="K125" s="17">
        <f t="shared" si="22"/>
        <v>9310</v>
      </c>
      <c r="L125" s="42">
        <f t="shared" si="20"/>
        <v>47215.664999999608</v>
      </c>
      <c r="M125" s="17">
        <f t="shared" si="21"/>
        <v>54494.086589482773</v>
      </c>
      <c r="N125" s="17">
        <f t="shared" si="25"/>
        <v>544940.86589482962</v>
      </c>
      <c r="O125" s="17">
        <f t="shared" si="23"/>
        <v>0</v>
      </c>
    </row>
    <row r="126" spans="2:15" ht="24" x14ac:dyDescent="0.3">
      <c r="B126" s="39">
        <v>10.5</v>
      </c>
      <c r="C126" s="39">
        <f t="shared" si="13"/>
        <v>51.45</v>
      </c>
      <c r="D126" s="40">
        <f t="shared" si="14"/>
        <v>115.09056300000002</v>
      </c>
      <c r="E126" s="41">
        <f t="shared" si="15"/>
        <v>270.11250000000001</v>
      </c>
      <c r="F126" s="41">
        <f t="shared" si="24"/>
        <v>5.1204999999999927</v>
      </c>
      <c r="G126" s="18">
        <f t="shared" si="16"/>
        <v>1313.2937278125005</v>
      </c>
      <c r="H126" s="17">
        <f t="shared" si="17"/>
        <v>6724.7205332638996</v>
      </c>
      <c r="I126" s="18">
        <f t="shared" si="18"/>
        <v>146.76377952755902</v>
      </c>
      <c r="J126" s="17">
        <f t="shared" si="19"/>
        <v>751.50393307086495</v>
      </c>
      <c r="K126" s="17">
        <f t="shared" si="22"/>
        <v>9310</v>
      </c>
      <c r="L126" s="42">
        <f t="shared" si="20"/>
        <v>47671.85499999993</v>
      </c>
      <c r="M126" s="17">
        <f t="shared" si="21"/>
        <v>55148.079466334697</v>
      </c>
      <c r="N126" s="17">
        <f t="shared" si="25"/>
        <v>551480.79466334893</v>
      </c>
      <c r="O126" s="17">
        <f t="shared" si="23"/>
        <v>0</v>
      </c>
    </row>
    <row r="127" spans="2:15" ht="24" x14ac:dyDescent="0.3">
      <c r="B127" s="39">
        <v>10.6</v>
      </c>
      <c r="C127" s="39">
        <f t="shared" si="13"/>
        <v>51.940000000000005</v>
      </c>
      <c r="D127" s="40">
        <f t="shared" si="14"/>
        <v>116.18666360000002</v>
      </c>
      <c r="E127" s="41">
        <f t="shared" si="15"/>
        <v>275.28200000000004</v>
      </c>
      <c r="F127" s="41">
        <f t="shared" si="24"/>
        <v>5.1695000000000277</v>
      </c>
      <c r="G127" s="18">
        <f t="shared" si="16"/>
        <v>1338.4279660500006</v>
      </c>
      <c r="H127" s="17">
        <f t="shared" si="17"/>
        <v>6919.0033704955149</v>
      </c>
      <c r="I127" s="18">
        <f t="shared" si="18"/>
        <v>146.76377952755902</v>
      </c>
      <c r="J127" s="17">
        <f t="shared" si="19"/>
        <v>758.69535826772039</v>
      </c>
      <c r="K127" s="17">
        <f t="shared" si="22"/>
        <v>9310</v>
      </c>
      <c r="L127" s="42">
        <f t="shared" si="20"/>
        <v>48128.04500000026</v>
      </c>
      <c r="M127" s="17">
        <f t="shared" si="21"/>
        <v>55805.743728763497</v>
      </c>
      <c r="N127" s="17">
        <f t="shared" si="25"/>
        <v>558057.43728763692</v>
      </c>
      <c r="O127" s="17">
        <f t="shared" si="23"/>
        <v>0</v>
      </c>
    </row>
    <row r="128" spans="2:15" ht="24" x14ac:dyDescent="0.3">
      <c r="B128" s="39">
        <v>10.7</v>
      </c>
      <c r="C128" s="39">
        <f t="shared" si="13"/>
        <v>52.43</v>
      </c>
      <c r="D128" s="40">
        <f t="shared" si="14"/>
        <v>117.2827642</v>
      </c>
      <c r="E128" s="41">
        <f t="shared" si="15"/>
        <v>280.50049999999999</v>
      </c>
      <c r="F128" s="41">
        <f t="shared" si="24"/>
        <v>5.2184999999999491</v>
      </c>
      <c r="G128" s="18">
        <f t="shared" si="16"/>
        <v>1363.8004435125004</v>
      </c>
      <c r="H128" s="17">
        <f t="shared" si="17"/>
        <v>7116.9926144699139</v>
      </c>
      <c r="I128" s="18">
        <f t="shared" si="18"/>
        <v>146.76377952755902</v>
      </c>
      <c r="J128" s="17">
        <f t="shared" si="19"/>
        <v>765.88678346455924</v>
      </c>
      <c r="K128" s="17">
        <f t="shared" si="22"/>
        <v>9310</v>
      </c>
      <c r="L128" s="42">
        <f t="shared" si="20"/>
        <v>48584.234999999528</v>
      </c>
      <c r="M128" s="17">
        <f t="shared" si="21"/>
        <v>56467.114397933998</v>
      </c>
      <c r="N128" s="17">
        <f t="shared" si="25"/>
        <v>564671.14397934196</v>
      </c>
      <c r="O128" s="17">
        <f t="shared" si="23"/>
        <v>0</v>
      </c>
    </row>
    <row r="129" spans="2:15" ht="24" x14ac:dyDescent="0.3">
      <c r="B129" s="39">
        <v>10.8</v>
      </c>
      <c r="C129" s="39">
        <f t="shared" si="13"/>
        <v>52.920000000000009</v>
      </c>
      <c r="D129" s="40">
        <f t="shared" si="14"/>
        <v>118.37886480000003</v>
      </c>
      <c r="E129" s="41">
        <f t="shared" si="15"/>
        <v>285.76800000000003</v>
      </c>
      <c r="F129" s="41">
        <f t="shared" si="24"/>
        <v>5.2675000000000409</v>
      </c>
      <c r="G129" s="18">
        <f t="shared" si="16"/>
        <v>1389.4111602000007</v>
      </c>
      <c r="H129" s="17">
        <f t="shared" si="17"/>
        <v>7318.723286353561</v>
      </c>
      <c r="I129" s="18">
        <f t="shared" si="18"/>
        <v>146.76377952755902</v>
      </c>
      <c r="J129" s="17">
        <f t="shared" si="19"/>
        <v>773.07820866142322</v>
      </c>
      <c r="K129" s="17">
        <f t="shared" si="22"/>
        <v>9310</v>
      </c>
      <c r="L129" s="42">
        <f t="shared" si="20"/>
        <v>49040.425000000381</v>
      </c>
      <c r="M129" s="17">
        <f t="shared" si="21"/>
        <v>57132.226495015362</v>
      </c>
      <c r="N129" s="17">
        <f t="shared" si="25"/>
        <v>571322.2649501455</v>
      </c>
      <c r="O129" s="17">
        <f t="shared" si="23"/>
        <v>0</v>
      </c>
    </row>
    <row r="130" spans="2:15" ht="24" x14ac:dyDescent="0.3">
      <c r="B130" s="39">
        <v>10.9</v>
      </c>
      <c r="C130" s="39">
        <f t="shared" si="13"/>
        <v>53.410000000000004</v>
      </c>
      <c r="D130" s="40">
        <f t="shared" si="14"/>
        <v>119.47496540000002</v>
      </c>
      <c r="E130" s="41">
        <f t="shared" si="15"/>
        <v>291.08450000000005</v>
      </c>
      <c r="F130" s="41">
        <f t="shared" si="24"/>
        <v>5.3165000000000191</v>
      </c>
      <c r="G130" s="18">
        <f t="shared" si="16"/>
        <v>1415.2601161125006</v>
      </c>
      <c r="H130" s="17">
        <f t="shared" si="17"/>
        <v>7524.2304073121359</v>
      </c>
      <c r="I130" s="18">
        <f t="shared" si="18"/>
        <v>146.76377952755902</v>
      </c>
      <c r="J130" s="17">
        <f t="shared" si="19"/>
        <v>780.26963385827037</v>
      </c>
      <c r="K130" s="17">
        <f t="shared" si="22"/>
        <v>9310</v>
      </c>
      <c r="L130" s="42">
        <f t="shared" si="20"/>
        <v>49496.61500000018</v>
      </c>
      <c r="M130" s="17">
        <f t="shared" si="21"/>
        <v>57801.115041170582</v>
      </c>
      <c r="N130" s="17">
        <f t="shared" si="25"/>
        <v>578011.15041170793</v>
      </c>
      <c r="O130" s="17">
        <f t="shared" si="23"/>
        <v>0</v>
      </c>
    </row>
    <row r="131" spans="2:15" ht="24" x14ac:dyDescent="0.3">
      <c r="B131" s="39">
        <v>11</v>
      </c>
      <c r="C131" s="39">
        <f t="shared" si="13"/>
        <v>53.900000000000006</v>
      </c>
      <c r="D131" s="40">
        <f t="shared" si="14"/>
        <v>120.57106600000002</v>
      </c>
      <c r="E131" s="41">
        <f t="shared" si="15"/>
        <v>296.45000000000005</v>
      </c>
      <c r="F131" s="41">
        <f t="shared" si="24"/>
        <v>5.3654999999999973</v>
      </c>
      <c r="G131" s="18">
        <f t="shared" si="16"/>
        <v>1441.3473112500005</v>
      </c>
      <c r="H131" s="17">
        <f t="shared" si="17"/>
        <v>7733.5489985118738</v>
      </c>
      <c r="I131" s="18">
        <f t="shared" si="18"/>
        <v>146.76377952755902</v>
      </c>
      <c r="J131" s="17">
        <f t="shared" si="19"/>
        <v>787.46105905511752</v>
      </c>
      <c r="K131" s="17">
        <f t="shared" si="22"/>
        <v>9310</v>
      </c>
      <c r="L131" s="42">
        <f t="shared" si="20"/>
        <v>49952.804999999971</v>
      </c>
      <c r="M131" s="17">
        <f t="shared" si="21"/>
        <v>58473.815057566964</v>
      </c>
      <c r="N131" s="17">
        <f t="shared" si="25"/>
        <v>584738.15057567169</v>
      </c>
      <c r="O131" s="17">
        <f t="shared" si="23"/>
        <v>0</v>
      </c>
    </row>
    <row r="132" spans="2:15" ht="24" x14ac:dyDescent="0.3">
      <c r="B132" s="39">
        <v>11.1</v>
      </c>
      <c r="C132" s="39">
        <f t="shared" ref="C132:C197" si="26">$E$2*B132</f>
        <v>54.39</v>
      </c>
      <c r="D132" s="40">
        <f t="shared" ref="D132:D137" si="27">C132*2.23694</f>
        <v>121.66716660000002</v>
      </c>
      <c r="E132" s="41">
        <f t="shared" ref="E132:E137" si="28">0.5*$E$2*B132^2</f>
        <v>301.86450000000002</v>
      </c>
      <c r="F132" s="41">
        <f t="shared" si="24"/>
        <v>5.4144999999999754</v>
      </c>
      <c r="G132" s="18">
        <f t="shared" ref="G132:G137" si="29">0.5*$B$14*$C$14*$D$14*$E$14*C132^2</f>
        <v>1467.6727456125004</v>
      </c>
      <c r="H132" s="17">
        <f t="shared" ref="H132:H137" si="30">G132*F132</f>
        <v>7946.7140811188474</v>
      </c>
      <c r="I132" s="18">
        <f t="shared" ref="I132:I197" si="31">$B$18*$C$18*$D$18*9.81/$F$18</f>
        <v>146.76377952755902</v>
      </c>
      <c r="J132" s="17">
        <f t="shared" ref="J132:J137" si="32">I132*F132</f>
        <v>794.65248425196478</v>
      </c>
      <c r="K132" s="17">
        <f t="shared" si="22"/>
        <v>9310</v>
      </c>
      <c r="L132" s="42">
        <f t="shared" ref="L132:L137" si="33">K132*F132</f>
        <v>50408.99499999977</v>
      </c>
      <c r="M132" s="17">
        <f t="shared" ref="M132:M137" si="34">L132+J132+H132</f>
        <v>59150.361565370578</v>
      </c>
      <c r="N132" s="17">
        <f t="shared" si="25"/>
        <v>591503.61565370788</v>
      </c>
      <c r="O132" s="17">
        <f t="shared" si="23"/>
        <v>0</v>
      </c>
    </row>
    <row r="133" spans="2:15" ht="24" x14ac:dyDescent="0.3">
      <c r="B133" s="39">
        <v>11.2</v>
      </c>
      <c r="C133" s="39">
        <f t="shared" si="26"/>
        <v>54.88</v>
      </c>
      <c r="D133" s="40">
        <f t="shared" si="27"/>
        <v>122.76326720000002</v>
      </c>
      <c r="E133" s="41">
        <f t="shared" si="28"/>
        <v>307.32799999999997</v>
      </c>
      <c r="F133" s="41">
        <f t="shared" si="24"/>
        <v>5.4634999999999536</v>
      </c>
      <c r="G133" s="18">
        <f t="shared" si="29"/>
        <v>1494.2364192000005</v>
      </c>
      <c r="H133" s="17">
        <f t="shared" si="30"/>
        <v>8163.7606762991336</v>
      </c>
      <c r="I133" s="18">
        <f t="shared" si="31"/>
        <v>146.76377952755902</v>
      </c>
      <c r="J133" s="17">
        <f t="shared" si="32"/>
        <v>801.84390944881193</v>
      </c>
      <c r="K133" s="17">
        <f t="shared" si="22"/>
        <v>9310</v>
      </c>
      <c r="L133" s="42">
        <f t="shared" si="33"/>
        <v>50865.184999999568</v>
      </c>
      <c r="M133" s="17">
        <f t="shared" si="34"/>
        <v>59830.789585747516</v>
      </c>
      <c r="N133" s="17">
        <f t="shared" si="25"/>
        <v>598307.89585747733</v>
      </c>
      <c r="O133" s="17">
        <f t="shared" si="23"/>
        <v>0</v>
      </c>
    </row>
    <row r="134" spans="2:15" ht="24" x14ac:dyDescent="0.3">
      <c r="B134" s="39">
        <v>11.3</v>
      </c>
      <c r="C134" s="39">
        <f t="shared" si="26"/>
        <v>55.370000000000005</v>
      </c>
      <c r="D134" s="40">
        <f t="shared" si="27"/>
        <v>123.85936780000002</v>
      </c>
      <c r="E134" s="41">
        <f t="shared" si="28"/>
        <v>312.84050000000008</v>
      </c>
      <c r="F134" s="41">
        <f t="shared" si="24"/>
        <v>5.5125000000001023</v>
      </c>
      <c r="G134" s="18">
        <f t="shared" si="29"/>
        <v>1521.0383320125006</v>
      </c>
      <c r="H134" s="17">
        <f t="shared" si="30"/>
        <v>8384.723805219066</v>
      </c>
      <c r="I134" s="18">
        <f t="shared" si="31"/>
        <v>146.76377952755902</v>
      </c>
      <c r="J134" s="17">
        <f t="shared" si="32"/>
        <v>809.03533464568409</v>
      </c>
      <c r="K134" s="17">
        <f t="shared" si="22"/>
        <v>9310</v>
      </c>
      <c r="L134" s="42">
        <f t="shared" si="33"/>
        <v>51321.375000000953</v>
      </c>
      <c r="M134" s="17">
        <f t="shared" si="34"/>
        <v>60515.134139865702</v>
      </c>
      <c r="N134" s="17">
        <f t="shared" si="25"/>
        <v>605151.34139864845</v>
      </c>
      <c r="O134" s="17">
        <f t="shared" si="23"/>
        <v>0</v>
      </c>
    </row>
    <row r="135" spans="2:15" ht="24" x14ac:dyDescent="0.3">
      <c r="B135" s="39">
        <v>11.4</v>
      </c>
      <c r="C135" s="39">
        <f t="shared" si="26"/>
        <v>55.860000000000007</v>
      </c>
      <c r="D135" s="40">
        <f t="shared" si="27"/>
        <v>124.95546840000003</v>
      </c>
      <c r="E135" s="41">
        <f t="shared" si="28"/>
        <v>318.40200000000004</v>
      </c>
      <c r="F135" s="41">
        <f t="shared" si="24"/>
        <v>5.5614999999999668</v>
      </c>
      <c r="G135" s="18">
        <f t="shared" si="29"/>
        <v>1548.0784840500007</v>
      </c>
      <c r="H135" s="17">
        <f t="shared" si="30"/>
        <v>8609.6384890440277</v>
      </c>
      <c r="I135" s="18">
        <f t="shared" si="31"/>
        <v>146.76377952755902</v>
      </c>
      <c r="J135" s="17">
        <f t="shared" si="32"/>
        <v>816.22675984251464</v>
      </c>
      <c r="K135" s="17">
        <f t="shared" si="22"/>
        <v>9310</v>
      </c>
      <c r="L135" s="42">
        <f t="shared" si="33"/>
        <v>51777.564999999689</v>
      </c>
      <c r="M135" s="17">
        <f t="shared" si="34"/>
        <v>61203.43024888623</v>
      </c>
      <c r="N135" s="17">
        <f t="shared" si="25"/>
        <v>612034.30248886452</v>
      </c>
      <c r="O135" s="17">
        <f t="shared" si="23"/>
        <v>0</v>
      </c>
    </row>
    <row r="136" spans="2:15" ht="24" x14ac:dyDescent="0.3">
      <c r="B136" s="39">
        <v>11.5</v>
      </c>
      <c r="C136" s="39">
        <f t="shared" si="26"/>
        <v>56.35</v>
      </c>
      <c r="D136" s="40">
        <f t="shared" si="27"/>
        <v>126.05156900000001</v>
      </c>
      <c r="E136" s="41">
        <f t="shared" si="28"/>
        <v>324.01250000000005</v>
      </c>
      <c r="F136" s="41">
        <f t="shared" si="24"/>
        <v>5.6105000000000018</v>
      </c>
      <c r="G136" s="18">
        <f t="shared" si="29"/>
        <v>1575.3568753125005</v>
      </c>
      <c r="H136" s="17">
        <f t="shared" si="30"/>
        <v>8838.5397489407878</v>
      </c>
      <c r="I136" s="18">
        <f t="shared" si="31"/>
        <v>146.76377952755902</v>
      </c>
      <c r="J136" s="17">
        <f t="shared" si="32"/>
        <v>823.4181850393702</v>
      </c>
      <c r="K136" s="17">
        <f t="shared" si="22"/>
        <v>9310</v>
      </c>
      <c r="L136" s="42">
        <f t="shared" si="33"/>
        <v>52233.755000000019</v>
      </c>
      <c r="M136" s="17">
        <f t="shared" si="34"/>
        <v>61895.712933980176</v>
      </c>
      <c r="N136" s="17">
        <f t="shared" si="25"/>
        <v>618957.12933980394</v>
      </c>
      <c r="O136" s="17">
        <f t="shared" si="23"/>
        <v>0</v>
      </c>
    </row>
    <row r="137" spans="2:15" ht="24" x14ac:dyDescent="0.3">
      <c r="B137" s="39">
        <v>11.6</v>
      </c>
      <c r="C137" s="39">
        <f t="shared" si="26"/>
        <v>56.84</v>
      </c>
      <c r="D137" s="40">
        <f t="shared" si="27"/>
        <v>127.14766960000001</v>
      </c>
      <c r="E137" s="41">
        <f t="shared" si="28"/>
        <v>329.67200000000003</v>
      </c>
      <c r="F137" s="41">
        <f t="shared" si="24"/>
        <v>5.65949999999998</v>
      </c>
      <c r="G137" s="18">
        <f t="shared" si="29"/>
        <v>1602.8735058000007</v>
      </c>
      <c r="H137" s="17">
        <f t="shared" si="30"/>
        <v>9071.4626060750725</v>
      </c>
      <c r="I137" s="18">
        <f t="shared" si="31"/>
        <v>146.76377952755902</v>
      </c>
      <c r="J137" s="17">
        <f t="shared" si="32"/>
        <v>830.60961023621735</v>
      </c>
      <c r="K137" s="17">
        <f t="shared" si="22"/>
        <v>9310</v>
      </c>
      <c r="L137" s="42">
        <f t="shared" si="33"/>
        <v>52689.944999999811</v>
      </c>
      <c r="M137" s="17">
        <f t="shared" si="34"/>
        <v>62592.017216311106</v>
      </c>
      <c r="N137" s="17">
        <f t="shared" si="25"/>
        <v>625920.17216311325</v>
      </c>
      <c r="O137" s="17">
        <f t="shared" si="23"/>
        <v>0</v>
      </c>
    </row>
    <row r="138" spans="2:15" ht="24" x14ac:dyDescent="0.3">
      <c r="B138" s="39">
        <v>11.7</v>
      </c>
      <c r="C138" s="39">
        <f t="shared" si="26"/>
        <v>57.33</v>
      </c>
      <c r="D138" s="40">
        <f t="shared" ref="D138:D156" si="35">C138*2.23694</f>
        <v>128.2437702</v>
      </c>
      <c r="E138" s="41">
        <f t="shared" ref="E138:E156" si="36">0.5*$E$2*B138^2</f>
        <v>335.38049999999998</v>
      </c>
      <c r="F138" s="41">
        <f t="shared" si="24"/>
        <v>5.7084999999999582</v>
      </c>
      <c r="G138" s="18">
        <f t="shared" ref="G138:G156" si="37">0.5*$B$14*$C$14*$D$14*$E$14*C138^2</f>
        <v>1630.6283755125</v>
      </c>
      <c r="H138" s="17">
        <f t="shared" ref="H138:H156" si="38">G138*F138</f>
        <v>9308.4420816130387</v>
      </c>
      <c r="I138" s="18">
        <f t="shared" si="31"/>
        <v>146.76377952755902</v>
      </c>
      <c r="J138" s="17">
        <f t="shared" ref="J138:J156" si="39">I138*F138</f>
        <v>837.8010354330645</v>
      </c>
      <c r="K138" s="17">
        <f t="shared" si="22"/>
        <v>9310</v>
      </c>
      <c r="L138" s="42">
        <f t="shared" ref="L138:L156" si="40">K138*F138</f>
        <v>53146.134999999609</v>
      </c>
      <c r="M138" s="17">
        <f t="shared" ref="M138:M156" si="41">L138+J138+H138</f>
        <v>63292.378117045708</v>
      </c>
      <c r="N138" s="17">
        <f t="shared" si="25"/>
        <v>632923.78117045935</v>
      </c>
      <c r="O138" s="17">
        <f t="shared" si="23"/>
        <v>0</v>
      </c>
    </row>
    <row r="139" spans="2:15" ht="24" x14ac:dyDescent="0.3">
      <c r="B139" s="39">
        <v>11.8</v>
      </c>
      <c r="C139" s="39">
        <f t="shared" si="26"/>
        <v>57.820000000000007</v>
      </c>
      <c r="D139" s="40">
        <f t="shared" si="35"/>
        <v>129.33987080000003</v>
      </c>
      <c r="E139" s="41">
        <f t="shared" si="36"/>
        <v>341.13800000000003</v>
      </c>
      <c r="F139" s="41">
        <f t="shared" si="24"/>
        <v>5.75750000000005</v>
      </c>
      <c r="G139" s="18">
        <f t="shared" si="37"/>
        <v>1658.6214844500007</v>
      </c>
      <c r="H139" s="17">
        <f t="shared" si="38"/>
        <v>9549.5131967209618</v>
      </c>
      <c r="I139" s="18">
        <f t="shared" si="31"/>
        <v>146.76377952755902</v>
      </c>
      <c r="J139" s="17">
        <f t="shared" si="39"/>
        <v>844.99246062992847</v>
      </c>
      <c r="K139" s="17">
        <f t="shared" si="22"/>
        <v>9310</v>
      </c>
      <c r="L139" s="42">
        <f t="shared" si="40"/>
        <v>53602.325000000463</v>
      </c>
      <c r="M139" s="17">
        <f t="shared" si="41"/>
        <v>63996.830657351355</v>
      </c>
      <c r="N139" s="17">
        <f t="shared" si="25"/>
        <v>639968.30657350447</v>
      </c>
      <c r="O139" s="17">
        <f t="shared" si="23"/>
        <v>0</v>
      </c>
    </row>
    <row r="140" spans="2:15" ht="24" x14ac:dyDescent="0.3">
      <c r="B140" s="39">
        <v>11.9</v>
      </c>
      <c r="C140" s="39">
        <f t="shared" si="26"/>
        <v>58.310000000000009</v>
      </c>
      <c r="D140" s="40">
        <f t="shared" si="35"/>
        <v>130.43597140000003</v>
      </c>
      <c r="E140" s="41">
        <f t="shared" si="36"/>
        <v>346.94450000000006</v>
      </c>
      <c r="F140" s="41">
        <f t="shared" si="24"/>
        <v>5.8065000000000282</v>
      </c>
      <c r="G140" s="18">
        <f t="shared" si="37"/>
        <v>1686.8528326125008</v>
      </c>
      <c r="H140" s="17">
        <f t="shared" si="38"/>
        <v>9794.7109725645332</v>
      </c>
      <c r="I140" s="18">
        <f t="shared" si="31"/>
        <v>146.76377952755902</v>
      </c>
      <c r="J140" s="17">
        <f t="shared" si="39"/>
        <v>852.18388582677562</v>
      </c>
      <c r="K140" s="17">
        <f t="shared" si="22"/>
        <v>9310</v>
      </c>
      <c r="L140" s="42">
        <f t="shared" si="40"/>
        <v>54058.515000000261</v>
      </c>
      <c r="M140" s="17">
        <f t="shared" si="41"/>
        <v>64705.409858391569</v>
      </c>
      <c r="N140" s="17">
        <f t="shared" si="25"/>
        <v>647054.09858391795</v>
      </c>
      <c r="O140" s="17">
        <f t="shared" si="23"/>
        <v>0</v>
      </c>
    </row>
    <row r="141" spans="2:15" ht="24" x14ac:dyDescent="0.3">
      <c r="B141" s="39">
        <v>12</v>
      </c>
      <c r="C141" s="39">
        <f t="shared" si="26"/>
        <v>58.800000000000004</v>
      </c>
      <c r="D141" s="40">
        <f t="shared" si="35"/>
        <v>131.53207200000003</v>
      </c>
      <c r="E141" s="41">
        <f t="shared" si="36"/>
        <v>352.8</v>
      </c>
      <c r="F141" s="41">
        <f t="shared" si="24"/>
        <v>5.8554999999999495</v>
      </c>
      <c r="G141" s="18">
        <f t="shared" si="37"/>
        <v>1715.3224200000006</v>
      </c>
      <c r="H141" s="17">
        <f t="shared" si="38"/>
        <v>10044.070430309917</v>
      </c>
      <c r="I141" s="18">
        <f t="shared" si="31"/>
        <v>146.76377952755902</v>
      </c>
      <c r="J141" s="17">
        <f t="shared" si="39"/>
        <v>859.37531102361447</v>
      </c>
      <c r="K141" s="17">
        <f t="shared" si="22"/>
        <v>9310</v>
      </c>
      <c r="L141" s="42">
        <f t="shared" si="40"/>
        <v>54514.704999999529</v>
      </c>
      <c r="M141" s="17">
        <f t="shared" si="41"/>
        <v>65418.150741333062</v>
      </c>
      <c r="N141" s="17">
        <f t="shared" si="25"/>
        <v>654181.50741333293</v>
      </c>
      <c r="O141" s="17">
        <f t="shared" si="23"/>
        <v>0</v>
      </c>
    </row>
    <row r="142" spans="2:15" ht="24" x14ac:dyDescent="0.3">
      <c r="B142" s="39">
        <v>12.1</v>
      </c>
      <c r="C142" s="39">
        <f t="shared" si="26"/>
        <v>59.29</v>
      </c>
      <c r="D142" s="40">
        <f t="shared" si="35"/>
        <v>132.6281726</v>
      </c>
      <c r="E142" s="41">
        <f t="shared" si="36"/>
        <v>358.7045</v>
      </c>
      <c r="F142" s="41">
        <f t="shared" si="24"/>
        <v>5.9044999999999845</v>
      </c>
      <c r="G142" s="18">
        <f t="shared" si="37"/>
        <v>1744.0302466125002</v>
      </c>
      <c r="H142" s="17">
        <f t="shared" si="38"/>
        <v>10297.62659112348</v>
      </c>
      <c r="I142" s="18">
        <f t="shared" si="31"/>
        <v>146.76377952755902</v>
      </c>
      <c r="J142" s="17">
        <f t="shared" si="39"/>
        <v>866.56673622047003</v>
      </c>
      <c r="K142" s="17">
        <f t="shared" si="22"/>
        <v>9310</v>
      </c>
      <c r="L142" s="42">
        <f t="shared" si="40"/>
        <v>54970.894999999859</v>
      </c>
      <c r="M142" s="17">
        <f t="shared" si="41"/>
        <v>66135.088327343808</v>
      </c>
      <c r="N142" s="17">
        <f t="shared" si="25"/>
        <v>661350.88327344041</v>
      </c>
      <c r="O142" s="17">
        <f t="shared" si="23"/>
        <v>0</v>
      </c>
    </row>
    <row r="143" spans="2:15" ht="24" x14ac:dyDescent="0.3">
      <c r="B143" s="39">
        <v>12.2</v>
      </c>
      <c r="C143" s="39">
        <f t="shared" si="26"/>
        <v>59.78</v>
      </c>
      <c r="D143" s="40">
        <f t="shared" si="35"/>
        <v>133.7242732</v>
      </c>
      <c r="E143" s="41">
        <f t="shared" si="36"/>
        <v>364.65799999999996</v>
      </c>
      <c r="F143" s="41">
        <f t="shared" si="24"/>
        <v>5.9534999999999627</v>
      </c>
      <c r="G143" s="18">
        <f t="shared" si="37"/>
        <v>1772.9763124500003</v>
      </c>
      <c r="H143" s="17">
        <f t="shared" si="38"/>
        <v>10555.41447617101</v>
      </c>
      <c r="I143" s="18">
        <f t="shared" si="31"/>
        <v>146.76377952755902</v>
      </c>
      <c r="J143" s="17">
        <f t="shared" si="39"/>
        <v>873.75816141731718</v>
      </c>
      <c r="K143" s="17">
        <f t="shared" si="22"/>
        <v>9310</v>
      </c>
      <c r="L143" s="42">
        <f t="shared" si="40"/>
        <v>55427.08499999965</v>
      </c>
      <c r="M143" s="17">
        <f t="shared" si="41"/>
        <v>66856.257637587973</v>
      </c>
      <c r="N143" s="17">
        <f t="shared" si="25"/>
        <v>668562.57637588214</v>
      </c>
      <c r="O143" s="17">
        <f t="shared" si="23"/>
        <v>0</v>
      </c>
    </row>
    <row r="144" spans="2:15" ht="24" x14ac:dyDescent="0.3">
      <c r="B144" s="39">
        <v>12.3</v>
      </c>
      <c r="C144" s="39">
        <f t="shared" si="26"/>
        <v>60.27000000000001</v>
      </c>
      <c r="D144" s="40">
        <f t="shared" si="35"/>
        <v>134.82037380000003</v>
      </c>
      <c r="E144" s="41">
        <f t="shared" si="36"/>
        <v>370.66050000000007</v>
      </c>
      <c r="F144" s="41">
        <f t="shared" si="24"/>
        <v>6.0025000000001114</v>
      </c>
      <c r="G144" s="18">
        <f t="shared" si="37"/>
        <v>1802.1606175125009</v>
      </c>
      <c r="H144" s="17">
        <f t="shared" si="38"/>
        <v>10817.469106618988</v>
      </c>
      <c r="I144" s="18">
        <f t="shared" si="31"/>
        <v>146.76377952755902</v>
      </c>
      <c r="J144" s="17">
        <f t="shared" si="39"/>
        <v>880.94958661418934</v>
      </c>
      <c r="K144" s="17">
        <f t="shared" si="22"/>
        <v>9310</v>
      </c>
      <c r="L144" s="42">
        <f t="shared" si="40"/>
        <v>55883.275000001035</v>
      </c>
      <c r="M144" s="17">
        <f t="shared" si="41"/>
        <v>67581.693693234207</v>
      </c>
      <c r="N144" s="17">
        <f t="shared" si="25"/>
        <v>675816.93693233246</v>
      </c>
      <c r="O144" s="17">
        <f t="shared" si="23"/>
        <v>0</v>
      </c>
    </row>
    <row r="145" spans="2:15" ht="24" x14ac:dyDescent="0.3">
      <c r="B145" s="39">
        <v>12.4</v>
      </c>
      <c r="C145" s="39">
        <f t="shared" si="26"/>
        <v>60.760000000000005</v>
      </c>
      <c r="D145" s="40">
        <f t="shared" si="35"/>
        <v>135.91647440000003</v>
      </c>
      <c r="E145" s="41">
        <f t="shared" si="36"/>
        <v>376.7120000000001</v>
      </c>
      <c r="F145" s="41">
        <f t="shared" si="24"/>
        <v>6.0515000000000327</v>
      </c>
      <c r="G145" s="18">
        <f t="shared" si="37"/>
        <v>1831.5831618000007</v>
      </c>
      <c r="H145" s="17">
        <f t="shared" si="38"/>
        <v>11083.825503632765</v>
      </c>
      <c r="I145" s="18">
        <f t="shared" si="31"/>
        <v>146.76377952755902</v>
      </c>
      <c r="J145" s="17">
        <f t="shared" si="39"/>
        <v>888.14101181102819</v>
      </c>
      <c r="K145" s="17">
        <f t="shared" si="22"/>
        <v>9310</v>
      </c>
      <c r="L145" s="42">
        <f t="shared" si="40"/>
        <v>56339.465000000302</v>
      </c>
      <c r="M145" s="17">
        <f t="shared" si="41"/>
        <v>68311.431515444099</v>
      </c>
      <c r="N145" s="17">
        <f t="shared" si="25"/>
        <v>683114.31515444338</v>
      </c>
      <c r="O145" s="17">
        <f t="shared" si="23"/>
        <v>0</v>
      </c>
    </row>
    <row r="146" spans="2:15" ht="24" x14ac:dyDescent="0.3">
      <c r="B146" s="39">
        <v>12.5</v>
      </c>
      <c r="C146" s="39">
        <f t="shared" si="26"/>
        <v>61.250000000000007</v>
      </c>
      <c r="D146" s="40">
        <f t="shared" si="35"/>
        <v>137.01257500000003</v>
      </c>
      <c r="E146" s="41">
        <f t="shared" si="36"/>
        <v>382.8125</v>
      </c>
      <c r="F146" s="41">
        <f t="shared" si="24"/>
        <v>6.1004999999998972</v>
      </c>
      <c r="G146" s="18">
        <f t="shared" si="37"/>
        <v>1861.2439453125007</v>
      </c>
      <c r="H146" s="17">
        <f t="shared" si="38"/>
        <v>11354.518688378719</v>
      </c>
      <c r="I146" s="18">
        <f t="shared" si="31"/>
        <v>146.76377952755902</v>
      </c>
      <c r="J146" s="17">
        <f t="shared" si="39"/>
        <v>895.33243700785874</v>
      </c>
      <c r="K146" s="17">
        <f t="shared" si="22"/>
        <v>9310</v>
      </c>
      <c r="L146" s="42">
        <f t="shared" si="40"/>
        <v>56795.654999999046</v>
      </c>
      <c r="M146" s="17">
        <f t="shared" si="41"/>
        <v>69045.506125385626</v>
      </c>
      <c r="N146" s="17">
        <f t="shared" si="25"/>
        <v>690455.06125385873</v>
      </c>
      <c r="O146" s="17">
        <f t="shared" si="23"/>
        <v>0</v>
      </c>
    </row>
    <row r="147" spans="2:15" ht="24" x14ac:dyDescent="0.3">
      <c r="B147" s="39">
        <v>12.6</v>
      </c>
      <c r="C147" s="39">
        <f t="shared" si="26"/>
        <v>61.74</v>
      </c>
      <c r="D147" s="40">
        <f t="shared" si="35"/>
        <v>138.10867560000003</v>
      </c>
      <c r="E147" s="41">
        <f t="shared" si="36"/>
        <v>388.96199999999999</v>
      </c>
      <c r="F147" s="41">
        <f t="shared" si="24"/>
        <v>6.1494999999999891</v>
      </c>
      <c r="G147" s="18">
        <f t="shared" si="37"/>
        <v>1891.1429680500005</v>
      </c>
      <c r="H147" s="17">
        <f t="shared" si="38"/>
        <v>11629.583682023458</v>
      </c>
      <c r="I147" s="18">
        <f t="shared" si="31"/>
        <v>146.76377952755902</v>
      </c>
      <c r="J147" s="17">
        <f t="shared" si="39"/>
        <v>902.5238622047226</v>
      </c>
      <c r="K147" s="17">
        <f t="shared" si="22"/>
        <v>9310</v>
      </c>
      <c r="L147" s="42">
        <f t="shared" si="40"/>
        <v>57251.844999999899</v>
      </c>
      <c r="M147" s="17">
        <f t="shared" si="41"/>
        <v>69783.952544228086</v>
      </c>
      <c r="N147" s="17">
        <f t="shared" si="25"/>
        <v>697839.52544228337</v>
      </c>
      <c r="O147" s="17">
        <f t="shared" si="23"/>
        <v>0</v>
      </c>
    </row>
    <row r="148" spans="2:15" ht="24" x14ac:dyDescent="0.3">
      <c r="B148" s="39">
        <v>12.7</v>
      </c>
      <c r="C148" s="39">
        <f t="shared" si="26"/>
        <v>62.230000000000004</v>
      </c>
      <c r="D148" s="40">
        <f t="shared" si="35"/>
        <v>139.20477620000003</v>
      </c>
      <c r="E148" s="41">
        <f t="shared" si="36"/>
        <v>395.16050000000001</v>
      </c>
      <c r="F148" s="41">
        <f t="shared" si="24"/>
        <v>6.1985000000000241</v>
      </c>
      <c r="G148" s="18">
        <f t="shared" si="37"/>
        <v>1921.2802300125006</v>
      </c>
      <c r="H148" s="17">
        <f t="shared" si="38"/>
        <v>11909.055505732531</v>
      </c>
      <c r="I148" s="18">
        <f t="shared" si="31"/>
        <v>146.76377952755902</v>
      </c>
      <c r="J148" s="17">
        <f t="shared" si="39"/>
        <v>909.71528740157817</v>
      </c>
      <c r="K148" s="17">
        <f t="shared" si="22"/>
        <v>9310</v>
      </c>
      <c r="L148" s="42">
        <f t="shared" si="40"/>
        <v>57708.035000000222</v>
      </c>
      <c r="M148" s="17">
        <f t="shared" si="41"/>
        <v>70526.805793134336</v>
      </c>
      <c r="N148" s="17">
        <f t="shared" si="25"/>
        <v>705268.05793134589</v>
      </c>
      <c r="O148" s="17">
        <f t="shared" si="23"/>
        <v>0</v>
      </c>
    </row>
    <row r="149" spans="2:15" ht="24" x14ac:dyDescent="0.3">
      <c r="B149" s="39">
        <v>12.8</v>
      </c>
      <c r="C149" s="39">
        <f t="shared" si="26"/>
        <v>62.720000000000006</v>
      </c>
      <c r="D149" s="40">
        <f t="shared" si="35"/>
        <v>140.30087680000003</v>
      </c>
      <c r="E149" s="41">
        <f t="shared" si="36"/>
        <v>401.40800000000013</v>
      </c>
      <c r="F149" s="41">
        <f t="shared" si="24"/>
        <v>6.247500000000116</v>
      </c>
      <c r="G149" s="18">
        <f t="shared" si="37"/>
        <v>1951.6557312000007</v>
      </c>
      <c r="H149" s="17">
        <f t="shared" si="38"/>
        <v>12192.969180672231</v>
      </c>
      <c r="I149" s="18">
        <f t="shared" si="31"/>
        <v>146.76377952755902</v>
      </c>
      <c r="J149" s="17">
        <f t="shared" si="39"/>
        <v>916.90671259844203</v>
      </c>
      <c r="K149" s="17">
        <f t="shared" ref="K149:K212" si="42">$D$18*$E$2</f>
        <v>9310</v>
      </c>
      <c r="L149" s="42">
        <f t="shared" si="40"/>
        <v>58164.225000001083</v>
      </c>
      <c r="M149" s="17">
        <f t="shared" si="41"/>
        <v>71274.100893271752</v>
      </c>
      <c r="N149" s="17">
        <f t="shared" si="25"/>
        <v>712741.00893270737</v>
      </c>
      <c r="O149" s="17">
        <f t="shared" si="23"/>
        <v>0</v>
      </c>
    </row>
    <row r="150" spans="2:15" ht="24" x14ac:dyDescent="0.3">
      <c r="B150" s="39">
        <v>12.9</v>
      </c>
      <c r="C150" s="39">
        <f t="shared" si="26"/>
        <v>63.210000000000008</v>
      </c>
      <c r="D150" s="40">
        <f t="shared" si="35"/>
        <v>141.39697740000003</v>
      </c>
      <c r="E150" s="41">
        <f t="shared" si="36"/>
        <v>407.7045</v>
      </c>
      <c r="F150" s="41">
        <f t="shared" si="24"/>
        <v>6.2964999999998668</v>
      </c>
      <c r="G150" s="18">
        <f t="shared" si="37"/>
        <v>1982.2694716125009</v>
      </c>
      <c r="H150" s="17">
        <f t="shared" si="38"/>
        <v>12481.359728007848</v>
      </c>
      <c r="I150" s="18">
        <f t="shared" si="31"/>
        <v>146.76377952755902</v>
      </c>
      <c r="J150" s="17">
        <f t="shared" si="39"/>
        <v>924.09813779525587</v>
      </c>
      <c r="K150" s="17">
        <f t="shared" si="42"/>
        <v>9310</v>
      </c>
      <c r="L150" s="42">
        <f t="shared" si="40"/>
        <v>58620.414999998757</v>
      </c>
      <c r="M150" s="17">
        <f t="shared" si="41"/>
        <v>72025.872865801866</v>
      </c>
      <c r="N150" s="17">
        <f t="shared" si="25"/>
        <v>720258.72865802119</v>
      </c>
      <c r="O150" s="17">
        <f t="shared" ref="O150:O213" si="43">IF(D150&lt;50,N150,0)</f>
        <v>0</v>
      </c>
    </row>
    <row r="151" spans="2:15" ht="24" x14ac:dyDescent="0.3">
      <c r="B151" s="39">
        <v>13</v>
      </c>
      <c r="C151" s="39">
        <f t="shared" si="26"/>
        <v>63.7</v>
      </c>
      <c r="D151" s="40">
        <f t="shared" si="35"/>
        <v>142.49307800000003</v>
      </c>
      <c r="E151" s="41">
        <f t="shared" si="36"/>
        <v>414.05</v>
      </c>
      <c r="F151" s="41">
        <f t="shared" ref="F151:F214" si="44">E151-E150</f>
        <v>6.3455000000000155</v>
      </c>
      <c r="G151" s="18">
        <f t="shared" si="37"/>
        <v>2013.1214512500007</v>
      </c>
      <c r="H151" s="17">
        <f t="shared" si="38"/>
        <v>12774.262168906911</v>
      </c>
      <c r="I151" s="18">
        <f t="shared" si="31"/>
        <v>146.76377952755902</v>
      </c>
      <c r="J151" s="17">
        <f t="shared" si="39"/>
        <v>931.28956299212803</v>
      </c>
      <c r="K151" s="17">
        <f t="shared" si="42"/>
        <v>9310</v>
      </c>
      <c r="L151" s="42">
        <f t="shared" si="40"/>
        <v>59076.605000000141</v>
      </c>
      <c r="M151" s="17">
        <f t="shared" si="41"/>
        <v>72782.156731899173</v>
      </c>
      <c r="N151" s="17">
        <f t="shared" ref="N151:N214" si="45">M151/(B151-B150)</f>
        <v>727821.56731899432</v>
      </c>
      <c r="O151" s="17">
        <f t="shared" si="43"/>
        <v>0</v>
      </c>
    </row>
    <row r="152" spans="2:15" ht="24" x14ac:dyDescent="0.3">
      <c r="B152" s="39">
        <v>13.1</v>
      </c>
      <c r="C152" s="39">
        <f t="shared" si="26"/>
        <v>64.19</v>
      </c>
      <c r="D152" s="40">
        <f t="shared" si="35"/>
        <v>143.5891786</v>
      </c>
      <c r="E152" s="41">
        <f t="shared" si="36"/>
        <v>420.44450000000001</v>
      </c>
      <c r="F152" s="41">
        <f t="shared" si="44"/>
        <v>6.3944999999999936</v>
      </c>
      <c r="G152" s="18">
        <f t="shared" si="37"/>
        <v>2044.2116701125003</v>
      </c>
      <c r="H152" s="17">
        <f t="shared" si="38"/>
        <v>13071.71152453437</v>
      </c>
      <c r="I152" s="18">
        <f t="shared" si="31"/>
        <v>146.76377952755902</v>
      </c>
      <c r="J152" s="17">
        <f t="shared" si="39"/>
        <v>938.48098818897529</v>
      </c>
      <c r="K152" s="17">
        <f t="shared" si="42"/>
        <v>9310</v>
      </c>
      <c r="L152" s="42">
        <f t="shared" si="40"/>
        <v>59532.79499999994</v>
      </c>
      <c r="M152" s="17">
        <f t="shared" si="41"/>
        <v>73542.987512723281</v>
      </c>
      <c r="N152" s="17">
        <f t="shared" si="45"/>
        <v>735429.87512723543</v>
      </c>
      <c r="O152" s="17">
        <f t="shared" si="43"/>
        <v>0</v>
      </c>
    </row>
    <row r="153" spans="2:15" ht="24" x14ac:dyDescent="0.3">
      <c r="B153" s="39">
        <v>13.2</v>
      </c>
      <c r="C153" s="39">
        <f t="shared" si="26"/>
        <v>64.680000000000007</v>
      </c>
      <c r="D153" s="40">
        <f t="shared" si="35"/>
        <v>144.68527920000002</v>
      </c>
      <c r="E153" s="41">
        <f t="shared" si="36"/>
        <v>426.88799999999998</v>
      </c>
      <c r="F153" s="41">
        <f t="shared" si="44"/>
        <v>6.4434999999999718</v>
      </c>
      <c r="G153" s="18">
        <f t="shared" si="37"/>
        <v>2075.5401282000012</v>
      </c>
      <c r="H153" s="17">
        <f t="shared" si="38"/>
        <v>13373.742816056649</v>
      </c>
      <c r="I153" s="18">
        <f t="shared" si="31"/>
        <v>146.76377952755902</v>
      </c>
      <c r="J153" s="17">
        <f t="shared" si="39"/>
        <v>945.67241338582244</v>
      </c>
      <c r="K153" s="17">
        <f t="shared" si="42"/>
        <v>9310</v>
      </c>
      <c r="L153" s="42">
        <f t="shared" si="40"/>
        <v>59988.984999999739</v>
      </c>
      <c r="M153" s="17">
        <f t="shared" si="41"/>
        <v>74308.40022944221</v>
      </c>
      <c r="N153" s="17">
        <f t="shared" si="45"/>
        <v>743084.00229442469</v>
      </c>
      <c r="O153" s="17">
        <f t="shared" si="43"/>
        <v>0</v>
      </c>
    </row>
    <row r="154" spans="2:15" ht="24" x14ac:dyDescent="0.3">
      <c r="B154" s="39">
        <v>13.3</v>
      </c>
      <c r="C154" s="39">
        <f t="shared" si="26"/>
        <v>65.17</v>
      </c>
      <c r="D154" s="40">
        <f t="shared" si="35"/>
        <v>145.78137980000002</v>
      </c>
      <c r="E154" s="41">
        <f t="shared" si="36"/>
        <v>433.38050000000004</v>
      </c>
      <c r="F154" s="41">
        <f t="shared" si="44"/>
        <v>6.4925000000000637</v>
      </c>
      <c r="G154" s="18">
        <f t="shared" si="37"/>
        <v>2107.1068255125006</v>
      </c>
      <c r="H154" s="17">
        <f t="shared" si="38"/>
        <v>13680.391064640044</v>
      </c>
      <c r="I154" s="18">
        <f t="shared" si="31"/>
        <v>146.76377952755902</v>
      </c>
      <c r="J154" s="17">
        <f t="shared" si="39"/>
        <v>952.8638385826863</v>
      </c>
      <c r="K154" s="17">
        <f t="shared" si="42"/>
        <v>9310</v>
      </c>
      <c r="L154" s="42">
        <f t="shared" si="40"/>
        <v>60445.175000000592</v>
      </c>
      <c r="M154" s="17">
        <f t="shared" si="41"/>
        <v>75078.429903223325</v>
      </c>
      <c r="N154" s="17">
        <f t="shared" si="45"/>
        <v>750784.2990322226</v>
      </c>
      <c r="O154" s="17">
        <f t="shared" si="43"/>
        <v>0</v>
      </c>
    </row>
    <row r="155" spans="2:15" ht="24" x14ac:dyDescent="0.3">
      <c r="B155" s="39">
        <v>13.4</v>
      </c>
      <c r="C155" s="39">
        <f t="shared" si="26"/>
        <v>65.660000000000011</v>
      </c>
      <c r="D155" s="40">
        <f t="shared" si="35"/>
        <v>146.87748040000002</v>
      </c>
      <c r="E155" s="41">
        <f t="shared" si="36"/>
        <v>439.92200000000003</v>
      </c>
      <c r="F155" s="41">
        <f t="shared" si="44"/>
        <v>6.541499999999985</v>
      </c>
      <c r="G155" s="18">
        <f t="shared" si="37"/>
        <v>2138.9117620500015</v>
      </c>
      <c r="H155" s="17">
        <f t="shared" si="38"/>
        <v>13991.691291450052</v>
      </c>
      <c r="I155" s="18">
        <f t="shared" si="31"/>
        <v>146.76377952755902</v>
      </c>
      <c r="J155" s="17">
        <f t="shared" si="39"/>
        <v>960.05526377952515</v>
      </c>
      <c r="K155" s="17">
        <f t="shared" si="42"/>
        <v>9310</v>
      </c>
      <c r="L155" s="42">
        <f t="shared" si="40"/>
        <v>60901.36499999986</v>
      </c>
      <c r="M155" s="17">
        <f t="shared" si="41"/>
        <v>75853.111555229436</v>
      </c>
      <c r="N155" s="17">
        <f t="shared" si="45"/>
        <v>758531.11555229709</v>
      </c>
      <c r="O155" s="17">
        <f t="shared" si="43"/>
        <v>0</v>
      </c>
    </row>
    <row r="156" spans="2:15" ht="24" x14ac:dyDescent="0.3">
      <c r="B156" s="39">
        <v>13.5</v>
      </c>
      <c r="C156" s="39">
        <f t="shared" si="26"/>
        <v>66.150000000000006</v>
      </c>
      <c r="D156" s="40">
        <f t="shared" si="35"/>
        <v>147.97358100000002</v>
      </c>
      <c r="E156" s="41">
        <f t="shared" si="36"/>
        <v>446.51250000000005</v>
      </c>
      <c r="F156" s="41">
        <f t="shared" si="44"/>
        <v>6.59050000000002</v>
      </c>
      <c r="G156" s="18">
        <f t="shared" si="37"/>
        <v>2170.9549378125012</v>
      </c>
      <c r="H156" s="17">
        <f t="shared" si="38"/>
        <v>14307.678517653332</v>
      </c>
      <c r="I156" s="18">
        <f t="shared" si="31"/>
        <v>146.76377952755902</v>
      </c>
      <c r="J156" s="17">
        <f t="shared" si="39"/>
        <v>967.24668897638071</v>
      </c>
      <c r="K156" s="17">
        <f t="shared" si="42"/>
        <v>9310</v>
      </c>
      <c r="L156" s="42">
        <f t="shared" si="40"/>
        <v>61357.555000000189</v>
      </c>
      <c r="M156" s="17">
        <f t="shared" si="41"/>
        <v>76632.480206629902</v>
      </c>
      <c r="N156" s="17">
        <f t="shared" si="45"/>
        <v>766324.80206630169</v>
      </c>
      <c r="O156" s="17">
        <f t="shared" si="43"/>
        <v>0</v>
      </c>
    </row>
    <row r="157" spans="2:15" ht="24" x14ac:dyDescent="0.3">
      <c r="B157" s="39">
        <v>13.6</v>
      </c>
      <c r="C157" s="39">
        <f t="shared" si="26"/>
        <v>66.64</v>
      </c>
      <c r="D157" s="40">
        <f t="shared" ref="D157:D219" si="46">C157*2.23694</f>
        <v>149.06968160000002</v>
      </c>
      <c r="E157" s="41">
        <f t="shared" ref="E157:E219" si="47">0.5*$E$2*B157^2</f>
        <v>453.15199999999999</v>
      </c>
      <c r="F157" s="41">
        <f t="shared" si="44"/>
        <v>6.6394999999999413</v>
      </c>
      <c r="G157" s="18">
        <f t="shared" ref="G157:G219" si="48">0.5*$B$14*$C$14*$D$14*$E$14*C157^2</f>
        <v>2203.2363528000005</v>
      </c>
      <c r="H157" s="17">
        <f t="shared" ref="H157:H219" si="49">G157*F157</f>
        <v>14628.387764415475</v>
      </c>
      <c r="I157" s="18">
        <f t="shared" si="31"/>
        <v>146.76377952755902</v>
      </c>
      <c r="J157" s="17">
        <f t="shared" ref="J157:J219" si="50">I157*F157</f>
        <v>974.43811417321956</v>
      </c>
      <c r="K157" s="17">
        <f t="shared" si="42"/>
        <v>9310</v>
      </c>
      <c r="L157" s="42">
        <f t="shared" ref="L157:L219" si="51">K157*F157</f>
        <v>61813.744999999457</v>
      </c>
      <c r="M157" s="17">
        <f t="shared" ref="M157:M219" si="52">L157+J157+H157</f>
        <v>77416.570878588158</v>
      </c>
      <c r="N157" s="17">
        <f t="shared" si="45"/>
        <v>774165.70878588432</v>
      </c>
      <c r="O157" s="17">
        <f t="shared" si="43"/>
        <v>0</v>
      </c>
    </row>
    <row r="158" spans="2:15" ht="24" x14ac:dyDescent="0.3">
      <c r="B158" s="39">
        <v>13.7</v>
      </c>
      <c r="C158" s="39">
        <f t="shared" si="26"/>
        <v>67.13</v>
      </c>
      <c r="D158" s="40">
        <f t="shared" si="46"/>
        <v>150.1657822</v>
      </c>
      <c r="E158" s="41">
        <f t="shared" si="47"/>
        <v>459.84049999999996</v>
      </c>
      <c r="F158" s="41">
        <f t="shared" si="44"/>
        <v>6.6884999999999764</v>
      </c>
      <c r="G158" s="18">
        <f t="shared" si="48"/>
        <v>2235.7560070125</v>
      </c>
      <c r="H158" s="17">
        <f t="shared" si="49"/>
        <v>14953.854052903054</v>
      </c>
      <c r="I158" s="18">
        <f t="shared" si="31"/>
        <v>146.76377952755902</v>
      </c>
      <c r="J158" s="17">
        <f t="shared" si="50"/>
        <v>981.62953937007501</v>
      </c>
      <c r="K158" s="17">
        <f t="shared" si="42"/>
        <v>9310</v>
      </c>
      <c r="L158" s="42">
        <f t="shared" si="51"/>
        <v>62269.934999999779</v>
      </c>
      <c r="M158" s="17">
        <f t="shared" si="52"/>
        <v>78205.418592272908</v>
      </c>
      <c r="N158" s="17">
        <f t="shared" si="45"/>
        <v>782054.18592273188</v>
      </c>
      <c r="O158" s="17">
        <f t="shared" si="43"/>
        <v>0</v>
      </c>
    </row>
    <row r="159" spans="2:15" ht="24" x14ac:dyDescent="0.3">
      <c r="B159" s="39">
        <v>13.8</v>
      </c>
      <c r="C159" s="39">
        <f t="shared" si="26"/>
        <v>67.62</v>
      </c>
      <c r="D159" s="40">
        <f t="shared" si="46"/>
        <v>151.26188280000002</v>
      </c>
      <c r="E159" s="41">
        <f t="shared" si="47"/>
        <v>466.57800000000009</v>
      </c>
      <c r="F159" s="41">
        <f t="shared" si="44"/>
        <v>6.7375000000001251</v>
      </c>
      <c r="G159" s="18">
        <f t="shared" si="48"/>
        <v>2268.5139004500006</v>
      </c>
      <c r="H159" s="17">
        <f t="shared" si="49"/>
        <v>15284.112404282163</v>
      </c>
      <c r="I159" s="18">
        <f t="shared" si="31"/>
        <v>146.76377952755902</v>
      </c>
      <c r="J159" s="17">
        <f t="shared" si="50"/>
        <v>988.82096456694728</v>
      </c>
      <c r="K159" s="17">
        <f t="shared" si="42"/>
        <v>9310</v>
      </c>
      <c r="L159" s="42">
        <f t="shared" si="51"/>
        <v>62726.125000001164</v>
      </c>
      <c r="M159" s="17">
        <f t="shared" si="52"/>
        <v>78999.058368850281</v>
      </c>
      <c r="N159" s="17">
        <f t="shared" si="45"/>
        <v>789990.58368849161</v>
      </c>
      <c r="O159" s="17">
        <f t="shared" si="43"/>
        <v>0</v>
      </c>
    </row>
    <row r="160" spans="2:15" ht="24" x14ac:dyDescent="0.3">
      <c r="B160" s="39">
        <v>13.9</v>
      </c>
      <c r="C160" s="39">
        <f t="shared" si="26"/>
        <v>68.110000000000014</v>
      </c>
      <c r="D160" s="40">
        <f t="shared" si="46"/>
        <v>152.35798340000005</v>
      </c>
      <c r="E160" s="41">
        <f t="shared" si="47"/>
        <v>473.36450000000008</v>
      </c>
      <c r="F160" s="41">
        <f t="shared" si="44"/>
        <v>6.7864999999999895</v>
      </c>
      <c r="G160" s="18">
        <f t="shared" si="48"/>
        <v>2301.5100331125013</v>
      </c>
      <c r="H160" s="17">
        <f t="shared" si="49"/>
        <v>15619.197839717966</v>
      </c>
      <c r="I160" s="18">
        <f t="shared" si="31"/>
        <v>146.76377952755902</v>
      </c>
      <c r="J160" s="17">
        <f t="shared" si="50"/>
        <v>996.01238976377783</v>
      </c>
      <c r="K160" s="17">
        <f t="shared" si="42"/>
        <v>9310</v>
      </c>
      <c r="L160" s="42">
        <f t="shared" si="51"/>
        <v>63182.3149999999</v>
      </c>
      <c r="M160" s="17">
        <f t="shared" si="52"/>
        <v>79797.525229481646</v>
      </c>
      <c r="N160" s="17">
        <f t="shared" si="45"/>
        <v>797975.25229481934</v>
      </c>
      <c r="O160" s="17">
        <f t="shared" si="43"/>
        <v>0</v>
      </c>
    </row>
    <row r="161" spans="2:15" ht="24" x14ac:dyDescent="0.3">
      <c r="B161" s="39">
        <v>14</v>
      </c>
      <c r="C161" s="39">
        <f t="shared" si="26"/>
        <v>68.600000000000009</v>
      </c>
      <c r="D161" s="40">
        <f t="shared" si="46"/>
        <v>153.45408400000002</v>
      </c>
      <c r="E161" s="41">
        <f t="shared" si="47"/>
        <v>480.20000000000005</v>
      </c>
      <c r="F161" s="41">
        <f t="shared" si="44"/>
        <v>6.8354999999999677</v>
      </c>
      <c r="G161" s="18">
        <f t="shared" si="48"/>
        <v>2334.7444050000008</v>
      </c>
      <c r="H161" s="17">
        <f t="shared" si="49"/>
        <v>15959.145380377431</v>
      </c>
      <c r="I161" s="18">
        <f t="shared" si="31"/>
        <v>146.76377952755902</v>
      </c>
      <c r="J161" s="17">
        <f t="shared" si="50"/>
        <v>1003.203814960625</v>
      </c>
      <c r="K161" s="17">
        <f t="shared" si="42"/>
        <v>9310</v>
      </c>
      <c r="L161" s="42">
        <f t="shared" si="51"/>
        <v>63638.504999999699</v>
      </c>
      <c r="M161" s="17">
        <f t="shared" si="52"/>
        <v>80600.854195337757</v>
      </c>
      <c r="N161" s="17">
        <f t="shared" si="45"/>
        <v>806008.54195338045</v>
      </c>
      <c r="O161" s="17">
        <f t="shared" si="43"/>
        <v>0</v>
      </c>
    </row>
    <row r="162" spans="2:15" ht="24" x14ac:dyDescent="0.3">
      <c r="B162" s="39">
        <v>14.1</v>
      </c>
      <c r="C162" s="39">
        <f t="shared" si="26"/>
        <v>69.09</v>
      </c>
      <c r="D162" s="40">
        <f t="shared" si="46"/>
        <v>154.55018460000002</v>
      </c>
      <c r="E162" s="41">
        <f t="shared" si="47"/>
        <v>487.08450000000005</v>
      </c>
      <c r="F162" s="41">
        <f t="shared" si="44"/>
        <v>6.8845000000000027</v>
      </c>
      <c r="G162" s="18">
        <f t="shared" si="48"/>
        <v>2368.2170161125005</v>
      </c>
      <c r="H162" s="17">
        <f t="shared" si="49"/>
        <v>16303.990047426516</v>
      </c>
      <c r="I162" s="18">
        <f t="shared" si="31"/>
        <v>146.76377952755902</v>
      </c>
      <c r="J162" s="17">
        <f t="shared" si="50"/>
        <v>1010.3952401574805</v>
      </c>
      <c r="K162" s="17">
        <f t="shared" si="42"/>
        <v>9310</v>
      </c>
      <c r="L162" s="42">
        <f t="shared" si="51"/>
        <v>64094.695000000029</v>
      </c>
      <c r="M162" s="17">
        <f t="shared" si="52"/>
        <v>81409.080287584016</v>
      </c>
      <c r="N162" s="17">
        <f t="shared" si="45"/>
        <v>814090.80287584302</v>
      </c>
      <c r="O162" s="17">
        <f t="shared" si="43"/>
        <v>0</v>
      </c>
    </row>
    <row r="163" spans="2:15" ht="24" x14ac:dyDescent="0.3">
      <c r="B163" s="39">
        <v>14.2</v>
      </c>
      <c r="C163" s="39">
        <f t="shared" si="26"/>
        <v>69.58</v>
      </c>
      <c r="D163" s="40">
        <f t="shared" si="46"/>
        <v>155.64628519999999</v>
      </c>
      <c r="E163" s="41">
        <f t="shared" si="47"/>
        <v>494.01800000000003</v>
      </c>
      <c r="F163" s="41">
        <f t="shared" si="44"/>
        <v>6.9334999999999809</v>
      </c>
      <c r="G163" s="18">
        <f t="shared" si="48"/>
        <v>2401.9278664500007</v>
      </c>
      <c r="H163" s="17">
        <f t="shared" si="49"/>
        <v>16653.766862031032</v>
      </c>
      <c r="I163" s="18">
        <f t="shared" si="31"/>
        <v>146.76377952755902</v>
      </c>
      <c r="J163" s="17">
        <f t="shared" si="50"/>
        <v>1017.5866653543277</v>
      </c>
      <c r="K163" s="17">
        <f t="shared" si="42"/>
        <v>9310</v>
      </c>
      <c r="L163" s="42">
        <f t="shared" si="51"/>
        <v>64550.88499999982</v>
      </c>
      <c r="M163" s="17">
        <f t="shared" si="52"/>
        <v>82222.238527385183</v>
      </c>
      <c r="N163" s="17">
        <f t="shared" si="45"/>
        <v>822222.38527385471</v>
      </c>
      <c r="O163" s="17">
        <f t="shared" si="43"/>
        <v>0</v>
      </c>
    </row>
    <row r="164" spans="2:15" ht="24" x14ac:dyDescent="0.3">
      <c r="B164" s="39">
        <v>14.3</v>
      </c>
      <c r="C164" s="39">
        <f t="shared" si="26"/>
        <v>70.070000000000007</v>
      </c>
      <c r="D164" s="40">
        <f t="shared" si="46"/>
        <v>156.74238580000002</v>
      </c>
      <c r="E164" s="41">
        <f t="shared" si="47"/>
        <v>501.00050000000005</v>
      </c>
      <c r="F164" s="41">
        <f t="shared" si="44"/>
        <v>6.9825000000000159</v>
      </c>
      <c r="G164" s="18">
        <f t="shared" si="48"/>
        <v>2435.8769560125011</v>
      </c>
      <c r="H164" s="17">
        <f t="shared" si="49"/>
        <v>17008.510845357327</v>
      </c>
      <c r="I164" s="18">
        <f t="shared" si="31"/>
        <v>146.76377952755902</v>
      </c>
      <c r="J164" s="17">
        <f t="shared" si="50"/>
        <v>1024.7780905511831</v>
      </c>
      <c r="K164" s="17">
        <f t="shared" si="42"/>
        <v>9310</v>
      </c>
      <c r="L164" s="42">
        <f t="shared" si="51"/>
        <v>65007.07500000015</v>
      </c>
      <c r="M164" s="17">
        <f t="shared" si="52"/>
        <v>83040.363935908652</v>
      </c>
      <c r="N164" s="17">
        <f t="shared" si="45"/>
        <v>830403.63935907476</v>
      </c>
      <c r="O164" s="17">
        <f t="shared" si="43"/>
        <v>0</v>
      </c>
    </row>
    <row r="165" spans="2:15" ht="24" x14ac:dyDescent="0.3">
      <c r="B165" s="39">
        <v>14.4</v>
      </c>
      <c r="C165" s="39">
        <f t="shared" si="26"/>
        <v>70.56</v>
      </c>
      <c r="D165" s="40">
        <f t="shared" si="46"/>
        <v>157.83848640000002</v>
      </c>
      <c r="E165" s="41">
        <f t="shared" si="47"/>
        <v>508.0320000000001</v>
      </c>
      <c r="F165" s="41">
        <f t="shared" si="44"/>
        <v>7.0315000000000509</v>
      </c>
      <c r="G165" s="18">
        <f t="shared" si="48"/>
        <v>2470.0642848000007</v>
      </c>
      <c r="H165" s="17">
        <f t="shared" si="49"/>
        <v>17368.25701857133</v>
      </c>
      <c r="I165" s="18">
        <f t="shared" si="31"/>
        <v>146.76377952755902</v>
      </c>
      <c r="J165" s="17">
        <f t="shared" si="50"/>
        <v>1031.9695157480387</v>
      </c>
      <c r="K165" s="17">
        <f t="shared" si="42"/>
        <v>9310</v>
      </c>
      <c r="L165" s="42">
        <f t="shared" si="51"/>
        <v>65463.265000000472</v>
      </c>
      <c r="M165" s="17">
        <f t="shared" si="52"/>
        <v>83863.491534319837</v>
      </c>
      <c r="N165" s="17">
        <f t="shared" si="45"/>
        <v>838634.91534320137</v>
      </c>
      <c r="O165" s="17">
        <f t="shared" si="43"/>
        <v>0</v>
      </c>
    </row>
    <row r="166" spans="2:15" ht="24" x14ac:dyDescent="0.3">
      <c r="B166" s="39">
        <v>14.5</v>
      </c>
      <c r="C166" s="39">
        <f t="shared" si="26"/>
        <v>71.050000000000011</v>
      </c>
      <c r="D166" s="40">
        <f t="shared" si="46"/>
        <v>158.93458700000005</v>
      </c>
      <c r="E166" s="41">
        <f t="shared" si="47"/>
        <v>515.11250000000007</v>
      </c>
      <c r="F166" s="41">
        <f t="shared" si="44"/>
        <v>7.0804999999999723</v>
      </c>
      <c r="G166" s="18">
        <f t="shared" si="48"/>
        <v>2504.4898528125013</v>
      </c>
      <c r="H166" s="17">
        <f t="shared" si="49"/>
        <v>17733.040402838848</v>
      </c>
      <c r="I166" s="18">
        <f t="shared" si="31"/>
        <v>146.76377952755902</v>
      </c>
      <c r="J166" s="17">
        <f t="shared" si="50"/>
        <v>1039.1609409448777</v>
      </c>
      <c r="K166" s="17">
        <f t="shared" si="42"/>
        <v>9310</v>
      </c>
      <c r="L166" s="42">
        <f t="shared" si="51"/>
        <v>65919.45499999974</v>
      </c>
      <c r="M166" s="17">
        <f t="shared" si="52"/>
        <v>84691.656343783456</v>
      </c>
      <c r="N166" s="17">
        <f t="shared" si="45"/>
        <v>846916.56343783753</v>
      </c>
      <c r="O166" s="17">
        <f t="shared" si="43"/>
        <v>0</v>
      </c>
    </row>
    <row r="167" spans="2:15" ht="24" x14ac:dyDescent="0.3">
      <c r="B167" s="39">
        <v>14.6</v>
      </c>
      <c r="C167" s="39">
        <f t="shared" si="26"/>
        <v>71.540000000000006</v>
      </c>
      <c r="D167" s="40">
        <f t="shared" si="46"/>
        <v>160.03068760000002</v>
      </c>
      <c r="E167" s="41">
        <f t="shared" si="47"/>
        <v>522.24200000000008</v>
      </c>
      <c r="F167" s="41">
        <f t="shared" si="44"/>
        <v>7.1295000000000073</v>
      </c>
      <c r="G167" s="18">
        <f t="shared" si="48"/>
        <v>2539.1536600500008</v>
      </c>
      <c r="H167" s="17">
        <f t="shared" si="49"/>
        <v>18102.896019326497</v>
      </c>
      <c r="I167" s="18">
        <f t="shared" si="31"/>
        <v>146.76377952755902</v>
      </c>
      <c r="J167" s="17">
        <f t="shared" si="50"/>
        <v>1046.3523661417332</v>
      </c>
      <c r="K167" s="17">
        <f t="shared" si="42"/>
        <v>9310</v>
      </c>
      <c r="L167" s="42">
        <f t="shared" si="51"/>
        <v>66375.645000000062</v>
      </c>
      <c r="M167" s="17">
        <f t="shared" si="52"/>
        <v>85524.893385468284</v>
      </c>
      <c r="N167" s="17">
        <f t="shared" si="45"/>
        <v>855248.93385468586</v>
      </c>
      <c r="O167" s="17">
        <f t="shared" si="43"/>
        <v>0</v>
      </c>
    </row>
    <row r="168" spans="2:15" ht="24" x14ac:dyDescent="0.3">
      <c r="B168" s="39">
        <v>14.7</v>
      </c>
      <c r="C168" s="39">
        <f t="shared" si="26"/>
        <v>72.03</v>
      </c>
      <c r="D168" s="40">
        <f t="shared" si="46"/>
        <v>161.12678820000002</v>
      </c>
      <c r="E168" s="41">
        <f t="shared" si="47"/>
        <v>529.42049999999995</v>
      </c>
      <c r="F168" s="41">
        <f t="shared" si="44"/>
        <v>7.1784999999998718</v>
      </c>
      <c r="G168" s="18">
        <f t="shared" si="48"/>
        <v>2574.0557065125004</v>
      </c>
      <c r="H168" s="17">
        <f t="shared" si="49"/>
        <v>18477.858889199655</v>
      </c>
      <c r="I168" s="18">
        <f t="shared" si="31"/>
        <v>146.76377952755902</v>
      </c>
      <c r="J168" s="17">
        <f t="shared" si="50"/>
        <v>1053.5437913385636</v>
      </c>
      <c r="K168" s="17">
        <f t="shared" si="42"/>
        <v>9310</v>
      </c>
      <c r="L168" s="42">
        <f t="shared" si="51"/>
        <v>66831.834999998813</v>
      </c>
      <c r="M168" s="17">
        <f t="shared" si="52"/>
        <v>86363.237680537044</v>
      </c>
      <c r="N168" s="17">
        <f t="shared" si="45"/>
        <v>863632.37680537347</v>
      </c>
      <c r="O168" s="17">
        <f t="shared" si="43"/>
        <v>0</v>
      </c>
    </row>
    <row r="169" spans="2:15" ht="24" x14ac:dyDescent="0.3">
      <c r="B169" s="39">
        <v>14.8</v>
      </c>
      <c r="C169" s="39">
        <f t="shared" si="26"/>
        <v>72.52000000000001</v>
      </c>
      <c r="D169" s="40">
        <f t="shared" si="46"/>
        <v>162.22288880000002</v>
      </c>
      <c r="E169" s="41">
        <f t="shared" si="47"/>
        <v>536.64800000000014</v>
      </c>
      <c r="F169" s="41">
        <f t="shared" si="44"/>
        <v>7.227500000000191</v>
      </c>
      <c r="G169" s="18">
        <f t="shared" si="48"/>
        <v>2609.195992200001</v>
      </c>
      <c r="H169" s="17">
        <f t="shared" si="49"/>
        <v>18857.964033626005</v>
      </c>
      <c r="I169" s="18">
        <f t="shared" si="31"/>
        <v>146.76377952755902</v>
      </c>
      <c r="J169" s="17">
        <f t="shared" si="50"/>
        <v>1060.7352165354609</v>
      </c>
      <c r="K169" s="17">
        <f t="shared" si="42"/>
        <v>9310</v>
      </c>
      <c r="L169" s="42">
        <f t="shared" si="51"/>
        <v>67288.025000001784</v>
      </c>
      <c r="M169" s="17">
        <f t="shared" si="52"/>
        <v>87206.724250163257</v>
      </c>
      <c r="N169" s="17">
        <f t="shared" si="45"/>
        <v>872067.2425016202</v>
      </c>
      <c r="O169" s="17">
        <f t="shared" si="43"/>
        <v>0</v>
      </c>
    </row>
    <row r="170" spans="2:15" ht="24" x14ac:dyDescent="0.3">
      <c r="B170" s="39">
        <v>14.9</v>
      </c>
      <c r="C170" s="39">
        <f t="shared" si="26"/>
        <v>73.010000000000005</v>
      </c>
      <c r="D170" s="40">
        <f t="shared" si="46"/>
        <v>163.31898940000002</v>
      </c>
      <c r="E170" s="41">
        <f t="shared" si="47"/>
        <v>543.92450000000008</v>
      </c>
      <c r="F170" s="41">
        <f t="shared" si="44"/>
        <v>7.2764999999999418</v>
      </c>
      <c r="G170" s="18">
        <f t="shared" si="48"/>
        <v>2644.5745171125009</v>
      </c>
      <c r="H170" s="17">
        <f t="shared" si="49"/>
        <v>19243.246473768959</v>
      </c>
      <c r="I170" s="18">
        <f t="shared" si="31"/>
        <v>146.76377952755902</v>
      </c>
      <c r="J170" s="17">
        <f t="shared" si="50"/>
        <v>1067.9266417322747</v>
      </c>
      <c r="K170" s="17">
        <f t="shared" si="42"/>
        <v>9310</v>
      </c>
      <c r="L170" s="42">
        <f t="shared" si="51"/>
        <v>67744.214999999458</v>
      </c>
      <c r="M170" s="17">
        <f t="shared" si="52"/>
        <v>88055.388115500697</v>
      </c>
      <c r="N170" s="17">
        <f t="shared" si="45"/>
        <v>880553.88115501008</v>
      </c>
      <c r="O170" s="17">
        <f t="shared" si="43"/>
        <v>0</v>
      </c>
    </row>
    <row r="171" spans="2:15" ht="24" x14ac:dyDescent="0.3">
      <c r="B171" s="39">
        <v>15</v>
      </c>
      <c r="C171" s="39">
        <f t="shared" si="26"/>
        <v>73.5</v>
      </c>
      <c r="D171" s="40">
        <f t="shared" si="46"/>
        <v>164.41509000000002</v>
      </c>
      <c r="E171" s="41">
        <f t="shared" si="47"/>
        <v>551.25</v>
      </c>
      <c r="F171" s="41">
        <f t="shared" si="44"/>
        <v>7.32549999999992</v>
      </c>
      <c r="G171" s="18">
        <f t="shared" si="48"/>
        <v>2680.1912812500004</v>
      </c>
      <c r="H171" s="17">
        <f t="shared" si="49"/>
        <v>19633.741230796662</v>
      </c>
      <c r="I171" s="18">
        <f t="shared" si="31"/>
        <v>146.76377952755902</v>
      </c>
      <c r="J171" s="17">
        <f t="shared" si="50"/>
        <v>1075.1180669291218</v>
      </c>
      <c r="K171" s="17">
        <f t="shared" si="42"/>
        <v>9310</v>
      </c>
      <c r="L171" s="42">
        <f t="shared" si="51"/>
        <v>68200.404999999257</v>
      </c>
      <c r="M171" s="17">
        <f t="shared" si="52"/>
        <v>88909.264297725036</v>
      </c>
      <c r="N171" s="17">
        <f t="shared" si="45"/>
        <v>889092.64297725353</v>
      </c>
      <c r="O171" s="17">
        <f t="shared" si="43"/>
        <v>0</v>
      </c>
    </row>
    <row r="172" spans="2:15" ht="24" x14ac:dyDescent="0.3">
      <c r="B172" s="39">
        <v>15.1</v>
      </c>
      <c r="C172" s="39">
        <f t="shared" si="26"/>
        <v>73.990000000000009</v>
      </c>
      <c r="D172" s="40">
        <f t="shared" si="46"/>
        <v>165.51119060000002</v>
      </c>
      <c r="E172" s="41">
        <f t="shared" si="47"/>
        <v>558.62450000000001</v>
      </c>
      <c r="F172" s="41">
        <f t="shared" si="44"/>
        <v>7.3745000000000118</v>
      </c>
      <c r="G172" s="18">
        <f t="shared" si="48"/>
        <v>2716.0462846125015</v>
      </c>
      <c r="H172" s="17">
        <f t="shared" si="49"/>
        <v>20029.483325874924</v>
      </c>
      <c r="I172" s="18">
        <f t="shared" si="31"/>
        <v>146.76377952755902</v>
      </c>
      <c r="J172" s="17">
        <f t="shared" si="50"/>
        <v>1082.3094921259858</v>
      </c>
      <c r="K172" s="17">
        <f t="shared" si="42"/>
        <v>9310</v>
      </c>
      <c r="L172" s="42">
        <f t="shared" si="51"/>
        <v>68656.595000000103</v>
      </c>
      <c r="M172" s="17">
        <f t="shared" si="52"/>
        <v>89768.387818001022</v>
      </c>
      <c r="N172" s="17">
        <f t="shared" si="45"/>
        <v>897683.87818001339</v>
      </c>
      <c r="O172" s="17">
        <f t="shared" si="43"/>
        <v>0</v>
      </c>
    </row>
    <row r="173" spans="2:15" ht="24" x14ac:dyDescent="0.3">
      <c r="B173" s="39">
        <v>15.2</v>
      </c>
      <c r="C173" s="39">
        <f t="shared" si="26"/>
        <v>74.48</v>
      </c>
      <c r="D173" s="40">
        <f t="shared" si="46"/>
        <v>166.60729120000002</v>
      </c>
      <c r="E173" s="41">
        <f t="shared" si="47"/>
        <v>566.048</v>
      </c>
      <c r="F173" s="41">
        <f t="shared" si="44"/>
        <v>7.42349999999999</v>
      </c>
      <c r="G173" s="18">
        <f t="shared" si="48"/>
        <v>2752.1395272000009</v>
      </c>
      <c r="H173" s="17">
        <f t="shared" si="49"/>
        <v>20430.50778016918</v>
      </c>
      <c r="I173" s="18">
        <f t="shared" si="31"/>
        <v>146.76377952755902</v>
      </c>
      <c r="J173" s="17">
        <f t="shared" si="50"/>
        <v>1089.5009173228329</v>
      </c>
      <c r="K173" s="17">
        <f t="shared" si="42"/>
        <v>9310</v>
      </c>
      <c r="L173" s="42">
        <f t="shared" si="51"/>
        <v>69112.784999999902</v>
      </c>
      <c r="M173" s="17">
        <f t="shared" si="52"/>
        <v>90632.793697491914</v>
      </c>
      <c r="N173" s="17">
        <f t="shared" si="45"/>
        <v>906327.93697492231</v>
      </c>
      <c r="O173" s="17">
        <f t="shared" si="43"/>
        <v>0</v>
      </c>
    </row>
    <row r="174" spans="2:15" ht="24" x14ac:dyDescent="0.3">
      <c r="B174" s="39">
        <v>15.3</v>
      </c>
      <c r="C174" s="39">
        <f t="shared" si="26"/>
        <v>74.970000000000013</v>
      </c>
      <c r="D174" s="40">
        <f t="shared" si="46"/>
        <v>167.70339180000005</v>
      </c>
      <c r="E174" s="41">
        <f t="shared" si="47"/>
        <v>573.52050000000008</v>
      </c>
      <c r="F174" s="41">
        <f t="shared" si="44"/>
        <v>7.4725000000000819</v>
      </c>
      <c r="G174" s="18">
        <f t="shared" si="48"/>
        <v>2788.4710090125013</v>
      </c>
      <c r="H174" s="17">
        <f t="shared" si="49"/>
        <v>20836.849614846145</v>
      </c>
      <c r="I174" s="18">
        <f t="shared" si="31"/>
        <v>146.76377952755902</v>
      </c>
      <c r="J174" s="17">
        <f t="shared" si="50"/>
        <v>1096.6923425196969</v>
      </c>
      <c r="K174" s="17">
        <f t="shared" si="42"/>
        <v>9310</v>
      </c>
      <c r="L174" s="42">
        <f t="shared" si="51"/>
        <v>69568.975000000763</v>
      </c>
      <c r="M174" s="17">
        <f t="shared" si="52"/>
        <v>91502.516957366606</v>
      </c>
      <c r="N174" s="17">
        <f t="shared" si="45"/>
        <v>915025.16957365302</v>
      </c>
      <c r="O174" s="17">
        <f t="shared" si="43"/>
        <v>0</v>
      </c>
    </row>
    <row r="175" spans="2:15" ht="24" x14ac:dyDescent="0.3">
      <c r="B175" s="39">
        <v>15.4</v>
      </c>
      <c r="C175" s="39">
        <f t="shared" si="26"/>
        <v>75.460000000000008</v>
      </c>
      <c r="D175" s="40">
        <f t="shared" si="46"/>
        <v>168.79949240000002</v>
      </c>
      <c r="E175" s="41">
        <f t="shared" si="47"/>
        <v>581.04200000000014</v>
      </c>
      <c r="F175" s="41">
        <f t="shared" si="44"/>
        <v>7.52150000000006</v>
      </c>
      <c r="G175" s="18">
        <f t="shared" si="48"/>
        <v>2825.0407300500015</v>
      </c>
      <c r="H175" s="17">
        <f t="shared" si="49"/>
        <v>21248.543851071256</v>
      </c>
      <c r="I175" s="18">
        <f t="shared" si="31"/>
        <v>146.76377952755902</v>
      </c>
      <c r="J175" s="17">
        <f t="shared" si="50"/>
        <v>1103.8837677165441</v>
      </c>
      <c r="K175" s="17">
        <f t="shared" si="42"/>
        <v>9310</v>
      </c>
      <c r="L175" s="42">
        <f t="shared" si="51"/>
        <v>70025.165000000561</v>
      </c>
      <c r="M175" s="17">
        <f t="shared" si="52"/>
        <v>92377.59261878836</v>
      </c>
      <c r="N175" s="17">
        <f t="shared" si="45"/>
        <v>923775.92618788686</v>
      </c>
      <c r="O175" s="17">
        <f t="shared" si="43"/>
        <v>0</v>
      </c>
    </row>
    <row r="176" spans="2:15" ht="24" x14ac:dyDescent="0.3">
      <c r="B176" s="39">
        <v>15.5</v>
      </c>
      <c r="C176" s="39">
        <f t="shared" si="26"/>
        <v>75.95</v>
      </c>
      <c r="D176" s="40">
        <f t="shared" si="46"/>
        <v>169.89559300000002</v>
      </c>
      <c r="E176" s="41">
        <f t="shared" si="47"/>
        <v>588.61250000000007</v>
      </c>
      <c r="F176" s="41">
        <f t="shared" si="44"/>
        <v>7.5704999999999245</v>
      </c>
      <c r="G176" s="18">
        <f t="shared" si="48"/>
        <v>2861.8486903125008</v>
      </c>
      <c r="H176" s="17">
        <f t="shared" si="49"/>
        <v>21665.62551001057</v>
      </c>
      <c r="I176" s="18">
        <f t="shared" si="31"/>
        <v>146.76377952755902</v>
      </c>
      <c r="J176" s="17">
        <f t="shared" si="50"/>
        <v>1111.0751929133746</v>
      </c>
      <c r="K176" s="17">
        <f t="shared" si="42"/>
        <v>9310</v>
      </c>
      <c r="L176" s="42">
        <f t="shared" si="51"/>
        <v>70481.354999999297</v>
      </c>
      <c r="M176" s="17">
        <f t="shared" si="52"/>
        <v>93258.055702923244</v>
      </c>
      <c r="N176" s="17">
        <f t="shared" si="45"/>
        <v>932580.55702923576</v>
      </c>
      <c r="O176" s="17">
        <f t="shared" si="43"/>
        <v>0</v>
      </c>
    </row>
    <row r="177" spans="2:15" ht="24" x14ac:dyDescent="0.3">
      <c r="B177" s="39">
        <v>15.6</v>
      </c>
      <c r="C177" s="39">
        <f t="shared" si="26"/>
        <v>76.44</v>
      </c>
      <c r="D177" s="40">
        <f t="shared" si="46"/>
        <v>170.99169360000002</v>
      </c>
      <c r="E177" s="41">
        <f t="shared" si="47"/>
        <v>596.23199999999997</v>
      </c>
      <c r="F177" s="41">
        <f t="shared" si="44"/>
        <v>7.6194999999999027</v>
      </c>
      <c r="G177" s="18">
        <f t="shared" si="48"/>
        <v>2898.8948898000003</v>
      </c>
      <c r="H177" s="17">
        <f t="shared" si="49"/>
        <v>22088.12961283082</v>
      </c>
      <c r="I177" s="18">
        <f t="shared" si="31"/>
        <v>146.76377952755902</v>
      </c>
      <c r="J177" s="17">
        <f t="shared" si="50"/>
        <v>1118.2666181102218</v>
      </c>
      <c r="K177" s="17">
        <f t="shared" si="42"/>
        <v>9310</v>
      </c>
      <c r="L177" s="42">
        <f t="shared" si="51"/>
        <v>70937.544999999096</v>
      </c>
      <c r="M177" s="17">
        <f t="shared" si="52"/>
        <v>94143.941230940138</v>
      </c>
      <c r="N177" s="17">
        <f t="shared" si="45"/>
        <v>941439.4123094047</v>
      </c>
      <c r="O177" s="17">
        <f t="shared" si="43"/>
        <v>0</v>
      </c>
    </row>
    <row r="178" spans="2:15" ht="24" x14ac:dyDescent="0.3">
      <c r="B178" s="39">
        <v>15.7</v>
      </c>
      <c r="C178" s="39">
        <f t="shared" si="26"/>
        <v>76.930000000000007</v>
      </c>
      <c r="D178" s="40">
        <f t="shared" si="46"/>
        <v>172.08779420000002</v>
      </c>
      <c r="E178" s="41">
        <f t="shared" si="47"/>
        <v>603.90049999999997</v>
      </c>
      <c r="F178" s="41">
        <f t="shared" si="44"/>
        <v>7.6684999999999945</v>
      </c>
      <c r="G178" s="18">
        <f t="shared" si="48"/>
        <v>2936.1793285125009</v>
      </c>
      <c r="H178" s="17">
        <f t="shared" si="49"/>
        <v>22516.091180698098</v>
      </c>
      <c r="I178" s="18">
        <f t="shared" si="31"/>
        <v>146.76377952755902</v>
      </c>
      <c r="J178" s="17">
        <f t="shared" si="50"/>
        <v>1125.4580433070855</v>
      </c>
      <c r="K178" s="17">
        <f t="shared" si="42"/>
        <v>9310</v>
      </c>
      <c r="L178" s="42">
        <f t="shared" si="51"/>
        <v>71393.734999999942</v>
      </c>
      <c r="M178" s="17">
        <f t="shared" si="52"/>
        <v>95035.284224005125</v>
      </c>
      <c r="N178" s="17">
        <f t="shared" si="45"/>
        <v>950352.84224005463</v>
      </c>
      <c r="O178" s="17">
        <f t="shared" si="43"/>
        <v>0</v>
      </c>
    </row>
    <row r="179" spans="2:15" ht="24" x14ac:dyDescent="0.3">
      <c r="B179" s="39">
        <v>15.8</v>
      </c>
      <c r="C179" s="39">
        <f t="shared" si="26"/>
        <v>77.420000000000016</v>
      </c>
      <c r="D179" s="40">
        <f t="shared" si="46"/>
        <v>173.18389480000005</v>
      </c>
      <c r="E179" s="41">
        <f t="shared" si="47"/>
        <v>611.61800000000005</v>
      </c>
      <c r="F179" s="41">
        <f t="shared" si="44"/>
        <v>7.7175000000000864</v>
      </c>
      <c r="G179" s="18">
        <f t="shared" si="48"/>
        <v>2973.7020064500016</v>
      </c>
      <c r="H179" s="17">
        <f t="shared" si="49"/>
        <v>22949.545234778143</v>
      </c>
      <c r="I179" s="18">
        <f t="shared" si="31"/>
        <v>146.76377952755902</v>
      </c>
      <c r="J179" s="17">
        <f t="shared" si="50"/>
        <v>1132.6494685039495</v>
      </c>
      <c r="K179" s="17">
        <f t="shared" si="42"/>
        <v>9310</v>
      </c>
      <c r="L179" s="42">
        <f t="shared" si="51"/>
        <v>71849.925000000803</v>
      </c>
      <c r="M179" s="17">
        <f t="shared" si="52"/>
        <v>95932.119703282893</v>
      </c>
      <c r="N179" s="17">
        <f t="shared" si="45"/>
        <v>959321.19703281531</v>
      </c>
      <c r="O179" s="17">
        <f t="shared" si="43"/>
        <v>0</v>
      </c>
    </row>
    <row r="180" spans="2:15" ht="24" x14ac:dyDescent="0.3">
      <c r="B180" s="39">
        <v>15.9</v>
      </c>
      <c r="C180" s="39">
        <f t="shared" si="26"/>
        <v>77.910000000000011</v>
      </c>
      <c r="D180" s="40">
        <f t="shared" si="46"/>
        <v>174.27999540000005</v>
      </c>
      <c r="E180" s="41">
        <f t="shared" si="47"/>
        <v>619.3845</v>
      </c>
      <c r="F180" s="41">
        <f t="shared" si="44"/>
        <v>7.7664999999999509</v>
      </c>
      <c r="G180" s="18">
        <f t="shared" si="48"/>
        <v>3011.4629236125015</v>
      </c>
      <c r="H180" s="17">
        <f t="shared" si="49"/>
        <v>23388.526796236347</v>
      </c>
      <c r="I180" s="18">
        <f t="shared" si="31"/>
        <v>146.76377952755902</v>
      </c>
      <c r="J180" s="17">
        <f t="shared" si="50"/>
        <v>1139.84089370078</v>
      </c>
      <c r="K180" s="17">
        <f t="shared" si="42"/>
        <v>9310</v>
      </c>
      <c r="L180" s="42">
        <f t="shared" si="51"/>
        <v>72306.11499999954</v>
      </c>
      <c r="M180" s="17">
        <f t="shared" si="52"/>
        <v>96834.48268993666</v>
      </c>
      <c r="N180" s="17">
        <f t="shared" si="45"/>
        <v>968344.82689937006</v>
      </c>
      <c r="O180" s="17">
        <f t="shared" si="43"/>
        <v>0</v>
      </c>
    </row>
    <row r="181" spans="2:15" ht="24" x14ac:dyDescent="0.3">
      <c r="B181" s="39">
        <v>16</v>
      </c>
      <c r="C181" s="39">
        <f t="shared" si="26"/>
        <v>78.400000000000006</v>
      </c>
      <c r="D181" s="40">
        <f t="shared" si="46"/>
        <v>175.37609600000002</v>
      </c>
      <c r="E181" s="41">
        <f t="shared" si="47"/>
        <v>627.20000000000005</v>
      </c>
      <c r="F181" s="41">
        <f t="shared" si="44"/>
        <v>7.8155000000000427</v>
      </c>
      <c r="G181" s="18">
        <f t="shared" si="48"/>
        <v>3049.4620800000012</v>
      </c>
      <c r="H181" s="17">
        <f t="shared" si="49"/>
        <v>23833.070886240141</v>
      </c>
      <c r="I181" s="18">
        <f t="shared" si="31"/>
        <v>146.76377952755902</v>
      </c>
      <c r="J181" s="17">
        <f t="shared" si="50"/>
        <v>1147.0323188976438</v>
      </c>
      <c r="K181" s="17">
        <f t="shared" si="42"/>
        <v>9310</v>
      </c>
      <c r="L181" s="42">
        <f t="shared" si="51"/>
        <v>72762.3050000004</v>
      </c>
      <c r="M181" s="17">
        <f t="shared" si="52"/>
        <v>97742.408205138185</v>
      </c>
      <c r="N181" s="17">
        <f t="shared" si="45"/>
        <v>977424.08205138531</v>
      </c>
      <c r="O181" s="17">
        <f t="shared" si="43"/>
        <v>0</v>
      </c>
    </row>
    <row r="182" spans="2:15" ht="24" x14ac:dyDescent="0.3">
      <c r="B182" s="39">
        <v>16.100000000000001</v>
      </c>
      <c r="C182" s="39">
        <f t="shared" si="26"/>
        <v>78.890000000000015</v>
      </c>
      <c r="D182" s="40">
        <f t="shared" si="46"/>
        <v>176.47219660000005</v>
      </c>
      <c r="E182" s="41">
        <f t="shared" si="47"/>
        <v>635.06450000000018</v>
      </c>
      <c r="F182" s="41">
        <f t="shared" si="44"/>
        <v>7.8645000000001346</v>
      </c>
      <c r="G182" s="18">
        <f t="shared" si="48"/>
        <v>3087.6994756125018</v>
      </c>
      <c r="H182" s="17">
        <f t="shared" si="49"/>
        <v>24283.212525954936</v>
      </c>
      <c r="I182" s="18">
        <f t="shared" si="31"/>
        <v>146.76377952755902</v>
      </c>
      <c r="J182" s="17">
        <f t="shared" si="50"/>
        <v>1154.2237440945078</v>
      </c>
      <c r="K182" s="17">
        <f t="shared" si="42"/>
        <v>9310</v>
      </c>
      <c r="L182" s="42">
        <f t="shared" si="51"/>
        <v>73218.495000001247</v>
      </c>
      <c r="M182" s="17">
        <f t="shared" si="52"/>
        <v>98655.931270050685</v>
      </c>
      <c r="N182" s="17">
        <f t="shared" si="45"/>
        <v>986559.3127004928</v>
      </c>
      <c r="O182" s="17">
        <f t="shared" si="43"/>
        <v>0</v>
      </c>
    </row>
    <row r="183" spans="2:15" ht="24" x14ac:dyDescent="0.3">
      <c r="B183" s="39">
        <v>16.2</v>
      </c>
      <c r="C183" s="39">
        <f t="shared" si="26"/>
        <v>79.38</v>
      </c>
      <c r="D183" s="40">
        <f t="shared" si="46"/>
        <v>177.56829719999999</v>
      </c>
      <c r="E183" s="41">
        <f t="shared" si="47"/>
        <v>642.97800000000007</v>
      </c>
      <c r="F183" s="41">
        <f t="shared" si="44"/>
        <v>7.9134999999998854</v>
      </c>
      <c r="G183" s="18">
        <f t="shared" si="48"/>
        <v>3126.1751104500004</v>
      </c>
      <c r="H183" s="17">
        <f t="shared" si="49"/>
        <v>24738.986736545721</v>
      </c>
      <c r="I183" s="18">
        <f t="shared" si="31"/>
        <v>146.76377952755902</v>
      </c>
      <c r="J183" s="17">
        <f t="shared" si="50"/>
        <v>1161.4151692913215</v>
      </c>
      <c r="K183" s="17">
        <f t="shared" si="42"/>
        <v>9310</v>
      </c>
      <c r="L183" s="42">
        <f t="shared" si="51"/>
        <v>73674.684999998935</v>
      </c>
      <c r="M183" s="17">
        <f t="shared" si="52"/>
        <v>99575.086905835968</v>
      </c>
      <c r="N183" s="17">
        <f t="shared" si="45"/>
        <v>995750.86905838095</v>
      </c>
      <c r="O183" s="17">
        <f t="shared" si="43"/>
        <v>0</v>
      </c>
    </row>
    <row r="184" spans="2:15" ht="24" x14ac:dyDescent="0.3">
      <c r="B184" s="39">
        <v>16.3</v>
      </c>
      <c r="C184" s="39">
        <f t="shared" si="26"/>
        <v>79.87</v>
      </c>
      <c r="D184" s="40">
        <f t="shared" si="46"/>
        <v>178.66439780000002</v>
      </c>
      <c r="E184" s="41">
        <f t="shared" si="47"/>
        <v>650.94050000000004</v>
      </c>
      <c r="F184" s="41">
        <f t="shared" si="44"/>
        <v>7.9624999999999773</v>
      </c>
      <c r="G184" s="18">
        <f t="shared" si="48"/>
        <v>3164.8889845125009</v>
      </c>
      <c r="H184" s="17">
        <f t="shared" si="49"/>
        <v>25200.428539180717</v>
      </c>
      <c r="I184" s="18">
        <f t="shared" si="31"/>
        <v>146.76377952755902</v>
      </c>
      <c r="J184" s="17">
        <f t="shared" si="50"/>
        <v>1168.6065944881855</v>
      </c>
      <c r="K184" s="17">
        <f t="shared" si="42"/>
        <v>9310</v>
      </c>
      <c r="L184" s="42">
        <f t="shared" si="51"/>
        <v>74130.874999999782</v>
      </c>
      <c r="M184" s="17">
        <f t="shared" si="52"/>
        <v>100499.91013366869</v>
      </c>
      <c r="N184" s="17">
        <f t="shared" si="45"/>
        <v>1004999.1013366726</v>
      </c>
      <c r="O184" s="17">
        <f t="shared" si="43"/>
        <v>0</v>
      </c>
    </row>
    <row r="185" spans="2:15" ht="24" x14ac:dyDescent="0.3">
      <c r="B185" s="39">
        <v>16.399999999999999</v>
      </c>
      <c r="C185" s="39">
        <f t="shared" si="26"/>
        <v>80.36</v>
      </c>
      <c r="D185" s="40">
        <f t="shared" si="46"/>
        <v>179.76049840000002</v>
      </c>
      <c r="E185" s="41">
        <f t="shared" si="47"/>
        <v>658.952</v>
      </c>
      <c r="F185" s="41">
        <f t="shared" si="44"/>
        <v>8.0114999999999554</v>
      </c>
      <c r="G185" s="18">
        <f t="shared" si="48"/>
        <v>3203.8410978000006</v>
      </c>
      <c r="H185" s="17">
        <f t="shared" si="49"/>
        <v>25667.572955024563</v>
      </c>
      <c r="I185" s="18">
        <f t="shared" si="31"/>
        <v>146.76377952755902</v>
      </c>
      <c r="J185" s="17">
        <f t="shared" si="50"/>
        <v>1175.7980196850326</v>
      </c>
      <c r="K185" s="17">
        <f t="shared" si="42"/>
        <v>9310</v>
      </c>
      <c r="L185" s="42">
        <f t="shared" si="51"/>
        <v>74587.06499999958</v>
      </c>
      <c r="M185" s="17">
        <f t="shared" si="52"/>
        <v>101430.43597470917</v>
      </c>
      <c r="N185" s="17">
        <f t="shared" si="45"/>
        <v>1014304.3597471133</v>
      </c>
      <c r="O185" s="17">
        <f t="shared" si="43"/>
        <v>0</v>
      </c>
    </row>
    <row r="186" spans="2:15" ht="24" x14ac:dyDescent="0.3">
      <c r="B186" s="39">
        <v>16.5</v>
      </c>
      <c r="C186" s="39">
        <f t="shared" si="26"/>
        <v>80.850000000000009</v>
      </c>
      <c r="D186" s="40">
        <f t="shared" si="46"/>
        <v>180.85659900000005</v>
      </c>
      <c r="E186" s="41">
        <f t="shared" si="47"/>
        <v>667.01250000000005</v>
      </c>
      <c r="F186" s="41">
        <f t="shared" si="44"/>
        <v>8.0605000000000473</v>
      </c>
      <c r="G186" s="18">
        <f t="shared" si="48"/>
        <v>3243.0314503125014</v>
      </c>
      <c r="H186" s="17">
        <f t="shared" si="49"/>
        <v>26140.455005244072</v>
      </c>
      <c r="I186" s="18">
        <f t="shared" si="31"/>
        <v>146.76377952755902</v>
      </c>
      <c r="J186" s="17">
        <f t="shared" si="50"/>
        <v>1182.9894448818964</v>
      </c>
      <c r="K186" s="17">
        <f t="shared" si="42"/>
        <v>9310</v>
      </c>
      <c r="L186" s="42">
        <f t="shared" si="51"/>
        <v>75043.255000000441</v>
      </c>
      <c r="M186" s="17">
        <f t="shared" si="52"/>
        <v>102366.69945012641</v>
      </c>
      <c r="N186" s="17">
        <f t="shared" si="45"/>
        <v>1023666.9945012496</v>
      </c>
      <c r="O186" s="17">
        <f t="shared" si="43"/>
        <v>0</v>
      </c>
    </row>
    <row r="187" spans="2:15" ht="24" x14ac:dyDescent="0.3">
      <c r="B187" s="39">
        <v>16.600000000000001</v>
      </c>
      <c r="C187" s="39">
        <f t="shared" si="26"/>
        <v>81.340000000000018</v>
      </c>
      <c r="D187" s="40">
        <f t="shared" si="46"/>
        <v>181.95269960000005</v>
      </c>
      <c r="E187" s="41">
        <f t="shared" si="47"/>
        <v>675.12200000000018</v>
      </c>
      <c r="F187" s="41">
        <f t="shared" si="44"/>
        <v>8.1095000000001392</v>
      </c>
      <c r="G187" s="18">
        <f t="shared" si="48"/>
        <v>3282.4600420500019</v>
      </c>
      <c r="H187" s="17">
        <f t="shared" si="49"/>
        <v>26619.109711004949</v>
      </c>
      <c r="I187" s="18">
        <f t="shared" si="31"/>
        <v>146.76377952755902</v>
      </c>
      <c r="J187" s="17">
        <f t="shared" si="50"/>
        <v>1190.1808700787603</v>
      </c>
      <c r="K187" s="17">
        <f t="shared" si="42"/>
        <v>9310</v>
      </c>
      <c r="L187" s="42">
        <f t="shared" si="51"/>
        <v>75499.445000001302</v>
      </c>
      <c r="M187" s="17">
        <f t="shared" si="52"/>
        <v>103308.73558108501</v>
      </c>
      <c r="N187" s="17">
        <f t="shared" si="45"/>
        <v>1033087.3558108355</v>
      </c>
      <c r="O187" s="17">
        <f t="shared" si="43"/>
        <v>0</v>
      </c>
    </row>
    <row r="188" spans="2:15" ht="24" x14ac:dyDescent="0.3">
      <c r="B188" s="39">
        <v>16.7</v>
      </c>
      <c r="C188" s="39">
        <f t="shared" si="26"/>
        <v>81.83</v>
      </c>
      <c r="D188" s="40">
        <f t="shared" si="46"/>
        <v>183.04880020000002</v>
      </c>
      <c r="E188" s="41">
        <f t="shared" si="47"/>
        <v>683.28049999999996</v>
      </c>
      <c r="F188" s="41">
        <f t="shared" si="44"/>
        <v>8.1584999999997763</v>
      </c>
      <c r="G188" s="18">
        <f t="shared" si="48"/>
        <v>3322.1268730125007</v>
      </c>
      <c r="H188" s="17">
        <f t="shared" si="49"/>
        <v>27103.572093471743</v>
      </c>
      <c r="I188" s="18">
        <f t="shared" si="31"/>
        <v>146.76377952755902</v>
      </c>
      <c r="J188" s="17">
        <f t="shared" si="50"/>
        <v>1197.3722952755575</v>
      </c>
      <c r="K188" s="17">
        <f t="shared" si="42"/>
        <v>9310</v>
      </c>
      <c r="L188" s="42">
        <f t="shared" si="51"/>
        <v>75955.634999997914</v>
      </c>
      <c r="M188" s="17">
        <f t="shared" si="52"/>
        <v>104256.57938874522</v>
      </c>
      <c r="N188" s="17">
        <f t="shared" si="45"/>
        <v>1042565.7938874743</v>
      </c>
      <c r="O188" s="17">
        <f t="shared" si="43"/>
        <v>0</v>
      </c>
    </row>
    <row r="189" spans="2:15" ht="24" x14ac:dyDescent="0.3">
      <c r="B189" s="39">
        <v>16.8</v>
      </c>
      <c r="C189" s="39">
        <f t="shared" si="26"/>
        <v>82.320000000000007</v>
      </c>
      <c r="D189" s="40">
        <f t="shared" si="46"/>
        <v>184.14490080000002</v>
      </c>
      <c r="E189" s="41">
        <f t="shared" si="47"/>
        <v>691.48800000000006</v>
      </c>
      <c r="F189" s="41">
        <f t="shared" si="44"/>
        <v>8.2075000000000955</v>
      </c>
      <c r="G189" s="18">
        <f t="shared" si="48"/>
        <v>3362.031943200001</v>
      </c>
      <c r="H189" s="17">
        <f t="shared" si="49"/>
        <v>27593.87717381433</v>
      </c>
      <c r="I189" s="18">
        <f t="shared" si="31"/>
        <v>146.76377952755902</v>
      </c>
      <c r="J189" s="17">
        <f t="shared" si="50"/>
        <v>1204.5637204724546</v>
      </c>
      <c r="K189" s="17">
        <f t="shared" si="42"/>
        <v>9310</v>
      </c>
      <c r="L189" s="42">
        <f t="shared" si="51"/>
        <v>76411.825000000885</v>
      </c>
      <c r="M189" s="17">
        <f t="shared" si="52"/>
        <v>105210.26589428766</v>
      </c>
      <c r="N189" s="17">
        <f t="shared" si="45"/>
        <v>1052102.6589428617</v>
      </c>
      <c r="O189" s="17">
        <f t="shared" si="43"/>
        <v>0</v>
      </c>
    </row>
    <row r="190" spans="2:15" ht="24" x14ac:dyDescent="0.3">
      <c r="B190" s="39">
        <v>16.899999999999999</v>
      </c>
      <c r="C190" s="39">
        <f t="shared" si="26"/>
        <v>82.81</v>
      </c>
      <c r="D190" s="40">
        <f t="shared" si="46"/>
        <v>185.24100140000002</v>
      </c>
      <c r="E190" s="41">
        <f t="shared" si="47"/>
        <v>699.7444999999999</v>
      </c>
      <c r="F190" s="41">
        <f t="shared" si="44"/>
        <v>8.2564999999998463</v>
      </c>
      <c r="G190" s="18">
        <f t="shared" si="48"/>
        <v>3402.1752526125006</v>
      </c>
      <c r="H190" s="17">
        <f t="shared" si="49"/>
        <v>28090.059973194588</v>
      </c>
      <c r="I190" s="18">
        <f t="shared" si="31"/>
        <v>146.76377952755902</v>
      </c>
      <c r="J190" s="17">
        <f t="shared" si="50"/>
        <v>1211.7551456692686</v>
      </c>
      <c r="K190" s="17">
        <f t="shared" si="42"/>
        <v>9310</v>
      </c>
      <c r="L190" s="42">
        <f t="shared" si="51"/>
        <v>76868.014999998573</v>
      </c>
      <c r="M190" s="17">
        <f t="shared" si="52"/>
        <v>106169.83011886243</v>
      </c>
      <c r="N190" s="17">
        <f t="shared" si="45"/>
        <v>1061698.301188647</v>
      </c>
      <c r="O190" s="17">
        <f t="shared" si="43"/>
        <v>0</v>
      </c>
    </row>
    <row r="191" spans="2:15" ht="24" x14ac:dyDescent="0.3">
      <c r="B191" s="39">
        <v>17</v>
      </c>
      <c r="C191" s="39">
        <f t="shared" si="26"/>
        <v>83.300000000000011</v>
      </c>
      <c r="D191" s="40">
        <f t="shared" si="46"/>
        <v>186.33710200000004</v>
      </c>
      <c r="E191" s="41">
        <f t="shared" si="47"/>
        <v>708.05000000000007</v>
      </c>
      <c r="F191" s="41">
        <f t="shared" si="44"/>
        <v>8.3055000000001655</v>
      </c>
      <c r="G191" s="18">
        <f t="shared" si="48"/>
        <v>3442.5568012500016</v>
      </c>
      <c r="H191" s="17">
        <f t="shared" si="49"/>
        <v>28592.155512782458</v>
      </c>
      <c r="I191" s="18">
        <f t="shared" si="31"/>
        <v>146.76377952755902</v>
      </c>
      <c r="J191" s="17">
        <f t="shared" si="50"/>
        <v>1218.9465708661658</v>
      </c>
      <c r="K191" s="17">
        <f t="shared" si="42"/>
        <v>9310</v>
      </c>
      <c r="L191" s="42">
        <f t="shared" si="51"/>
        <v>77324.205000001544</v>
      </c>
      <c r="M191" s="17">
        <f t="shared" si="52"/>
        <v>107135.30708365016</v>
      </c>
      <c r="N191" s="17">
        <f t="shared" si="45"/>
        <v>1071353.0708364863</v>
      </c>
      <c r="O191" s="17">
        <f t="shared" si="43"/>
        <v>0</v>
      </c>
    </row>
    <row r="192" spans="2:15" ht="24" x14ac:dyDescent="0.3">
      <c r="B192" s="39">
        <v>17.100000000000001</v>
      </c>
      <c r="C192" s="39">
        <f t="shared" si="26"/>
        <v>83.79</v>
      </c>
      <c r="D192" s="40">
        <f t="shared" si="46"/>
        <v>187.43320260000002</v>
      </c>
      <c r="E192" s="41">
        <f t="shared" si="47"/>
        <v>716.4045000000001</v>
      </c>
      <c r="F192" s="41">
        <f t="shared" si="44"/>
        <v>8.35450000000003</v>
      </c>
      <c r="G192" s="18">
        <f t="shared" si="48"/>
        <v>3483.1765891125015</v>
      </c>
      <c r="H192" s="17">
        <f t="shared" si="49"/>
        <v>29100.198813740499</v>
      </c>
      <c r="I192" s="18">
        <f t="shared" si="31"/>
        <v>146.76377952755902</v>
      </c>
      <c r="J192" s="17">
        <f t="shared" si="50"/>
        <v>1226.1379960629963</v>
      </c>
      <c r="K192" s="17">
        <f t="shared" si="42"/>
        <v>9310</v>
      </c>
      <c r="L192" s="42">
        <f t="shared" si="51"/>
        <v>77780.395000000281</v>
      </c>
      <c r="M192" s="17">
        <f t="shared" si="52"/>
        <v>108106.73180980378</v>
      </c>
      <c r="N192" s="17">
        <f t="shared" si="45"/>
        <v>1081067.3180980224</v>
      </c>
      <c r="O192" s="17">
        <f t="shared" si="43"/>
        <v>0</v>
      </c>
    </row>
    <row r="193" spans="2:15" ht="24" x14ac:dyDescent="0.3">
      <c r="B193" s="39">
        <v>17.2</v>
      </c>
      <c r="C193" s="39">
        <f t="shared" si="26"/>
        <v>84.28</v>
      </c>
      <c r="D193" s="40">
        <f t="shared" si="46"/>
        <v>188.52930320000002</v>
      </c>
      <c r="E193" s="41">
        <f t="shared" si="47"/>
        <v>724.80799999999999</v>
      </c>
      <c r="F193" s="41">
        <f t="shared" si="44"/>
        <v>8.4034999999998945</v>
      </c>
      <c r="G193" s="18">
        <f t="shared" si="48"/>
        <v>3524.034616200001</v>
      </c>
      <c r="H193" s="17">
        <f t="shared" si="49"/>
        <v>29614.224897236338</v>
      </c>
      <c r="I193" s="18">
        <f t="shared" si="31"/>
        <v>146.76377952755902</v>
      </c>
      <c r="J193" s="17">
        <f t="shared" si="50"/>
        <v>1233.3294212598269</v>
      </c>
      <c r="K193" s="17">
        <f t="shared" si="42"/>
        <v>9310</v>
      </c>
      <c r="L193" s="42">
        <f t="shared" si="51"/>
        <v>78236.584999999017</v>
      </c>
      <c r="M193" s="17">
        <f t="shared" si="52"/>
        <v>109084.13931849517</v>
      </c>
      <c r="N193" s="17">
        <f t="shared" si="45"/>
        <v>1090841.393184975</v>
      </c>
      <c r="O193" s="17">
        <f t="shared" si="43"/>
        <v>0</v>
      </c>
    </row>
    <row r="194" spans="2:15" ht="24" x14ac:dyDescent="0.3">
      <c r="B194" s="39">
        <v>17.3</v>
      </c>
      <c r="C194" s="39">
        <f t="shared" si="26"/>
        <v>84.77000000000001</v>
      </c>
      <c r="D194" s="40">
        <f t="shared" si="46"/>
        <v>189.62540380000004</v>
      </c>
      <c r="E194" s="41">
        <f t="shared" si="47"/>
        <v>733.26050000000009</v>
      </c>
      <c r="F194" s="41">
        <f t="shared" si="44"/>
        <v>8.4525000000001</v>
      </c>
      <c r="G194" s="18">
        <f t="shared" si="48"/>
        <v>3565.1308825125016</v>
      </c>
      <c r="H194" s="17">
        <f t="shared" si="49"/>
        <v>30134.268784437278</v>
      </c>
      <c r="I194" s="18">
        <f t="shared" si="31"/>
        <v>146.76377952755902</v>
      </c>
      <c r="J194" s="17">
        <f t="shared" si="50"/>
        <v>1240.5208464567074</v>
      </c>
      <c r="K194" s="17">
        <f t="shared" si="42"/>
        <v>9310</v>
      </c>
      <c r="L194" s="42">
        <f t="shared" si="51"/>
        <v>78692.775000000926</v>
      </c>
      <c r="M194" s="17">
        <f t="shared" si="52"/>
        <v>110067.56463089492</v>
      </c>
      <c r="N194" s="17">
        <f t="shared" si="45"/>
        <v>1100675.6463089336</v>
      </c>
      <c r="O194" s="17">
        <f t="shared" si="43"/>
        <v>0</v>
      </c>
    </row>
    <row r="195" spans="2:15" ht="24" x14ac:dyDescent="0.3">
      <c r="B195" s="39">
        <v>17.399999999999999</v>
      </c>
      <c r="C195" s="39">
        <f t="shared" si="26"/>
        <v>85.26</v>
      </c>
      <c r="D195" s="40">
        <f t="shared" si="46"/>
        <v>190.72150440000001</v>
      </c>
      <c r="E195" s="41">
        <f t="shared" si="47"/>
        <v>741.76199999999994</v>
      </c>
      <c r="F195" s="41">
        <f t="shared" si="44"/>
        <v>8.5014999999998508</v>
      </c>
      <c r="G195" s="18">
        <f t="shared" si="48"/>
        <v>3606.4653880500014</v>
      </c>
      <c r="H195" s="17">
        <f t="shared" si="49"/>
        <v>30660.365496506547</v>
      </c>
      <c r="I195" s="18">
        <f t="shared" si="31"/>
        <v>146.76377952755902</v>
      </c>
      <c r="J195" s="17">
        <f t="shared" si="50"/>
        <v>1247.7122716535212</v>
      </c>
      <c r="K195" s="17">
        <f t="shared" si="42"/>
        <v>9310</v>
      </c>
      <c r="L195" s="42">
        <f t="shared" si="51"/>
        <v>79148.964999998614</v>
      </c>
      <c r="M195" s="17">
        <f t="shared" si="52"/>
        <v>111057.04276815869</v>
      </c>
      <c r="N195" s="17">
        <f t="shared" si="45"/>
        <v>1110570.4276816105</v>
      </c>
      <c r="O195" s="17">
        <f t="shared" si="43"/>
        <v>0</v>
      </c>
    </row>
    <row r="196" spans="2:15" ht="24" x14ac:dyDescent="0.3">
      <c r="B196" s="39">
        <v>17.5</v>
      </c>
      <c r="C196" s="39">
        <f t="shared" ref="C196" si="53">$E$2*B196</f>
        <v>85.75</v>
      </c>
      <c r="D196" s="40">
        <f t="shared" si="46"/>
        <v>191.81760500000001</v>
      </c>
      <c r="E196" s="41">
        <f t="shared" si="47"/>
        <v>750.3125</v>
      </c>
      <c r="F196" s="41">
        <f t="shared" si="44"/>
        <v>8.5505000000000564</v>
      </c>
      <c r="G196" s="18">
        <f t="shared" si="48"/>
        <v>3648.0381328125009</v>
      </c>
      <c r="H196" s="17">
        <f t="shared" si="49"/>
        <v>31192.550054613494</v>
      </c>
      <c r="I196" s="18">
        <f t="shared" ref="I196" si="54">$B$18*$C$18*$D$18*9.81/$F$18</f>
        <v>146.76377952755902</v>
      </c>
      <c r="J196" s="17">
        <f t="shared" si="50"/>
        <v>1254.9036968504017</v>
      </c>
      <c r="K196" s="17">
        <f t="shared" si="42"/>
        <v>9310</v>
      </c>
      <c r="L196" s="42">
        <f t="shared" si="51"/>
        <v>79605.155000000523</v>
      </c>
      <c r="M196" s="17">
        <f t="shared" si="52"/>
        <v>112052.60875146443</v>
      </c>
      <c r="N196" s="17">
        <f t="shared" si="45"/>
        <v>1120526.0875146284</v>
      </c>
      <c r="O196" s="17">
        <f t="shared" si="43"/>
        <v>0</v>
      </c>
    </row>
    <row r="197" spans="2:15" ht="24" x14ac:dyDescent="0.3">
      <c r="B197" s="39">
        <v>17.600000000000001</v>
      </c>
      <c r="C197" s="39">
        <f t="shared" si="26"/>
        <v>86.240000000000009</v>
      </c>
      <c r="D197" s="40">
        <f t="shared" si="46"/>
        <v>192.91370560000004</v>
      </c>
      <c r="E197" s="41">
        <f t="shared" si="47"/>
        <v>758.91200000000015</v>
      </c>
      <c r="F197" s="41">
        <f t="shared" si="44"/>
        <v>8.5995000000001482</v>
      </c>
      <c r="G197" s="18">
        <f t="shared" si="48"/>
        <v>3689.8491168000014</v>
      </c>
      <c r="H197" s="17">
        <f t="shared" si="49"/>
        <v>31730.857479922161</v>
      </c>
      <c r="I197" s="18">
        <f t="shared" si="31"/>
        <v>146.76377952755902</v>
      </c>
      <c r="J197" s="17">
        <f t="shared" si="50"/>
        <v>1262.0951220472655</v>
      </c>
      <c r="K197" s="17">
        <f t="shared" si="42"/>
        <v>9310</v>
      </c>
      <c r="L197" s="42">
        <f t="shared" si="51"/>
        <v>80061.345000001384</v>
      </c>
      <c r="M197" s="17">
        <f t="shared" si="52"/>
        <v>113054.29760197081</v>
      </c>
      <c r="N197" s="17">
        <f t="shared" si="45"/>
        <v>1130542.9760196921</v>
      </c>
      <c r="O197" s="17">
        <f t="shared" si="43"/>
        <v>0</v>
      </c>
    </row>
    <row r="198" spans="2:15" ht="24" x14ac:dyDescent="0.3">
      <c r="B198" s="39">
        <v>17.7</v>
      </c>
      <c r="C198" s="39">
        <f t="shared" ref="C198:C252" si="55">$E$2*B198</f>
        <v>86.73</v>
      </c>
      <c r="D198" s="40">
        <f t="shared" si="46"/>
        <v>194.00980620000001</v>
      </c>
      <c r="E198" s="41">
        <f t="shared" si="47"/>
        <v>767.56049999999993</v>
      </c>
      <c r="F198" s="41">
        <f t="shared" si="44"/>
        <v>8.6484999999997854</v>
      </c>
      <c r="G198" s="18">
        <f t="shared" si="48"/>
        <v>3731.8983400125012</v>
      </c>
      <c r="H198" s="17">
        <f t="shared" si="49"/>
        <v>32275.322793597315</v>
      </c>
      <c r="I198" s="18">
        <f t="shared" ref="I198:I252" si="56">$B$18*$C$18*$D$18*9.81/$F$18</f>
        <v>146.76377952755902</v>
      </c>
      <c r="J198" s="17">
        <f t="shared" si="50"/>
        <v>1269.2865472440626</v>
      </c>
      <c r="K198" s="17">
        <f t="shared" si="42"/>
        <v>9310</v>
      </c>
      <c r="L198" s="42">
        <f t="shared" si="51"/>
        <v>80517.534999997995</v>
      </c>
      <c r="M198" s="17">
        <f t="shared" si="52"/>
        <v>114062.14434083937</v>
      </c>
      <c r="N198" s="17">
        <f t="shared" si="45"/>
        <v>1140621.443408418</v>
      </c>
      <c r="O198" s="17">
        <f t="shared" si="43"/>
        <v>0</v>
      </c>
    </row>
    <row r="199" spans="2:15" ht="24" x14ac:dyDescent="0.3">
      <c r="B199" s="39">
        <v>17.8</v>
      </c>
      <c r="C199" s="39">
        <f t="shared" si="55"/>
        <v>87.220000000000013</v>
      </c>
      <c r="D199" s="40">
        <f t="shared" si="46"/>
        <v>195.10590680000004</v>
      </c>
      <c r="E199" s="41">
        <f t="shared" si="47"/>
        <v>776.25800000000015</v>
      </c>
      <c r="F199" s="41">
        <f t="shared" si="44"/>
        <v>8.6975000000002183</v>
      </c>
      <c r="G199" s="18">
        <f t="shared" si="48"/>
        <v>3774.1858024500016</v>
      </c>
      <c r="H199" s="17">
        <f t="shared" si="49"/>
        <v>32825.98101680971</v>
      </c>
      <c r="I199" s="18">
        <f t="shared" si="56"/>
        <v>146.76377952755902</v>
      </c>
      <c r="J199" s="17">
        <f t="shared" si="50"/>
        <v>1276.4779724409766</v>
      </c>
      <c r="K199" s="17">
        <f t="shared" si="42"/>
        <v>9310</v>
      </c>
      <c r="L199" s="42">
        <f t="shared" si="51"/>
        <v>80973.725000002029</v>
      </c>
      <c r="M199" s="17">
        <f t="shared" si="52"/>
        <v>115076.18398925272</v>
      </c>
      <c r="N199" s="17">
        <f t="shared" si="45"/>
        <v>1150761.8398925108</v>
      </c>
      <c r="O199" s="17">
        <f t="shared" si="43"/>
        <v>0</v>
      </c>
    </row>
    <row r="200" spans="2:15" ht="24" x14ac:dyDescent="0.3">
      <c r="B200" s="39">
        <v>17.899999999999999</v>
      </c>
      <c r="C200" s="39">
        <f t="shared" si="55"/>
        <v>87.71</v>
      </c>
      <c r="D200" s="40">
        <f t="shared" si="46"/>
        <v>196.20200739999999</v>
      </c>
      <c r="E200" s="41">
        <f t="shared" si="47"/>
        <v>785.00450000000001</v>
      </c>
      <c r="F200" s="41">
        <f t="shared" si="44"/>
        <v>8.7464999999998554</v>
      </c>
      <c r="G200" s="18">
        <f t="shared" si="48"/>
        <v>3816.7115041125003</v>
      </c>
      <c r="H200" s="17">
        <f t="shared" si="49"/>
        <v>33382.86717071943</v>
      </c>
      <c r="I200" s="18">
        <f t="shared" si="56"/>
        <v>146.76377952755902</v>
      </c>
      <c r="J200" s="17">
        <f t="shared" si="50"/>
        <v>1283.6693976377737</v>
      </c>
      <c r="K200" s="17">
        <f t="shared" si="42"/>
        <v>9310</v>
      </c>
      <c r="L200" s="42">
        <f t="shared" si="51"/>
        <v>81429.914999998655</v>
      </c>
      <c r="M200" s="17">
        <f t="shared" si="52"/>
        <v>116096.45156835586</v>
      </c>
      <c r="N200" s="17">
        <f t="shared" si="45"/>
        <v>1160964.5156835832</v>
      </c>
      <c r="O200" s="17">
        <f t="shared" si="43"/>
        <v>0</v>
      </c>
    </row>
    <row r="201" spans="2:15" ht="24" x14ac:dyDescent="0.3">
      <c r="B201" s="39">
        <v>18</v>
      </c>
      <c r="C201" s="39">
        <f t="shared" si="55"/>
        <v>88.2</v>
      </c>
      <c r="D201" s="40">
        <f t="shared" si="46"/>
        <v>197.29810800000001</v>
      </c>
      <c r="E201" s="41">
        <f t="shared" si="47"/>
        <v>793.80000000000007</v>
      </c>
      <c r="F201" s="41">
        <f t="shared" si="44"/>
        <v>8.7955000000000609</v>
      </c>
      <c r="G201" s="18">
        <f t="shared" si="48"/>
        <v>3859.4754450000009</v>
      </c>
      <c r="H201" s="17">
        <f t="shared" si="49"/>
        <v>33946.016276497743</v>
      </c>
      <c r="I201" s="18">
        <f t="shared" si="56"/>
        <v>146.76377952755902</v>
      </c>
      <c r="J201" s="17">
        <f t="shared" si="50"/>
        <v>1290.8608228346543</v>
      </c>
      <c r="K201" s="17">
        <f t="shared" si="42"/>
        <v>9310</v>
      </c>
      <c r="L201" s="42">
        <f t="shared" si="51"/>
        <v>81886.105000000563</v>
      </c>
      <c r="M201" s="17">
        <f t="shared" si="52"/>
        <v>117122.98209933296</v>
      </c>
      <c r="N201" s="17">
        <f t="shared" si="45"/>
        <v>1171229.8209933131</v>
      </c>
      <c r="O201" s="17">
        <f t="shared" si="43"/>
        <v>0</v>
      </c>
    </row>
    <row r="202" spans="2:15" ht="24" x14ac:dyDescent="0.3">
      <c r="B202" s="39">
        <v>18.100000000000001</v>
      </c>
      <c r="C202" s="39">
        <f t="shared" si="55"/>
        <v>88.690000000000012</v>
      </c>
      <c r="D202" s="40">
        <f t="shared" si="46"/>
        <v>198.39420860000004</v>
      </c>
      <c r="E202" s="41">
        <f t="shared" si="47"/>
        <v>802.64450000000022</v>
      </c>
      <c r="F202" s="41">
        <f t="shared" si="44"/>
        <v>8.8445000000001528</v>
      </c>
      <c r="G202" s="18">
        <f t="shared" si="48"/>
        <v>3902.4776251125018</v>
      </c>
      <c r="H202" s="17">
        <f t="shared" si="49"/>
        <v>34515.463355308115</v>
      </c>
      <c r="I202" s="18">
        <f t="shared" si="56"/>
        <v>146.76377952755902</v>
      </c>
      <c r="J202" s="17">
        <f t="shared" si="50"/>
        <v>1298.0522480315183</v>
      </c>
      <c r="K202" s="17">
        <f t="shared" si="42"/>
        <v>9310</v>
      </c>
      <c r="L202" s="42">
        <f t="shared" si="51"/>
        <v>82342.295000001424</v>
      </c>
      <c r="M202" s="17">
        <f t="shared" si="52"/>
        <v>118155.81060334106</v>
      </c>
      <c r="N202" s="17">
        <f t="shared" si="45"/>
        <v>1181558.1060333939</v>
      </c>
      <c r="O202" s="17">
        <f t="shared" si="43"/>
        <v>0</v>
      </c>
    </row>
    <row r="203" spans="2:15" ht="24" x14ac:dyDescent="0.3">
      <c r="B203" s="39">
        <v>18.2</v>
      </c>
      <c r="C203" s="39">
        <f t="shared" si="55"/>
        <v>89.18</v>
      </c>
      <c r="D203" s="40">
        <f t="shared" si="46"/>
        <v>199.49030920000004</v>
      </c>
      <c r="E203" s="41">
        <f t="shared" si="47"/>
        <v>811.5379999999999</v>
      </c>
      <c r="F203" s="41">
        <f t="shared" si="44"/>
        <v>8.8934999999996762</v>
      </c>
      <c r="G203" s="18">
        <f t="shared" si="48"/>
        <v>3945.7180444500013</v>
      </c>
      <c r="H203" s="17">
        <f t="shared" si="49"/>
        <v>35091.24342831481</v>
      </c>
      <c r="I203" s="18">
        <f t="shared" si="56"/>
        <v>146.76377952755902</v>
      </c>
      <c r="J203" s="17">
        <f t="shared" si="50"/>
        <v>1305.2436732282986</v>
      </c>
      <c r="K203" s="17">
        <f t="shared" si="42"/>
        <v>9310</v>
      </c>
      <c r="L203" s="42">
        <f t="shared" si="51"/>
        <v>82798.484999996988</v>
      </c>
      <c r="M203" s="17">
        <f t="shared" si="52"/>
        <v>119194.9721015401</v>
      </c>
      <c r="N203" s="17">
        <f t="shared" si="45"/>
        <v>1191949.7210154263</v>
      </c>
      <c r="O203" s="17">
        <f t="shared" si="43"/>
        <v>0</v>
      </c>
    </row>
    <row r="204" spans="2:15" ht="24" x14ac:dyDescent="0.3">
      <c r="B204" s="39">
        <v>18.3</v>
      </c>
      <c r="C204" s="39">
        <f t="shared" si="55"/>
        <v>89.670000000000016</v>
      </c>
      <c r="D204" s="40">
        <f t="shared" si="46"/>
        <v>200.58640980000004</v>
      </c>
      <c r="E204" s="41">
        <f t="shared" si="47"/>
        <v>820.48050000000012</v>
      </c>
      <c r="F204" s="41">
        <f t="shared" si="44"/>
        <v>8.9425000000002228</v>
      </c>
      <c r="G204" s="18">
        <f t="shared" si="48"/>
        <v>3989.1967030125024</v>
      </c>
      <c r="H204" s="17">
        <f t="shared" si="49"/>
        <v>35673.391516690193</v>
      </c>
      <c r="I204" s="18">
        <f t="shared" si="56"/>
        <v>146.76377952755902</v>
      </c>
      <c r="J204" s="17">
        <f t="shared" si="50"/>
        <v>1312.4350984252292</v>
      </c>
      <c r="K204" s="17">
        <f t="shared" si="42"/>
        <v>9310</v>
      </c>
      <c r="L204" s="42">
        <f t="shared" si="51"/>
        <v>83254.675000002069</v>
      </c>
      <c r="M204" s="17">
        <f t="shared" si="52"/>
        <v>120240.50161511748</v>
      </c>
      <c r="N204" s="17">
        <f t="shared" si="45"/>
        <v>1202405.0161511577</v>
      </c>
      <c r="O204" s="17">
        <f t="shared" si="43"/>
        <v>0</v>
      </c>
    </row>
    <row r="205" spans="2:15" ht="24" x14ac:dyDescent="0.3">
      <c r="B205" s="39">
        <v>18.399999999999999</v>
      </c>
      <c r="C205" s="39">
        <f t="shared" si="55"/>
        <v>90.16</v>
      </c>
      <c r="D205" s="40">
        <f t="shared" si="46"/>
        <v>201.68251040000001</v>
      </c>
      <c r="E205" s="41">
        <f t="shared" si="47"/>
        <v>829.47199999999998</v>
      </c>
      <c r="F205" s="41">
        <f t="shared" si="44"/>
        <v>8.9914999999998599</v>
      </c>
      <c r="G205" s="18">
        <f t="shared" si="48"/>
        <v>4032.9136008000005</v>
      </c>
      <c r="H205" s="17">
        <f t="shared" si="49"/>
        <v>36261.942641592643</v>
      </c>
      <c r="I205" s="18">
        <f t="shared" si="56"/>
        <v>146.76377952755902</v>
      </c>
      <c r="J205" s="17">
        <f t="shared" si="50"/>
        <v>1319.6265236220263</v>
      </c>
      <c r="K205" s="17">
        <f t="shared" si="42"/>
        <v>9310</v>
      </c>
      <c r="L205" s="42">
        <f t="shared" si="51"/>
        <v>83710.864999998696</v>
      </c>
      <c r="M205" s="17">
        <f t="shared" si="52"/>
        <v>121292.43416521336</v>
      </c>
      <c r="N205" s="17">
        <f t="shared" si="45"/>
        <v>1212924.3416521593</v>
      </c>
      <c r="O205" s="17">
        <f t="shared" si="43"/>
        <v>0</v>
      </c>
    </row>
    <row r="206" spans="2:15" ht="24" x14ac:dyDescent="0.3">
      <c r="B206" s="39">
        <v>18.5</v>
      </c>
      <c r="C206" s="39">
        <f t="shared" si="55"/>
        <v>90.65</v>
      </c>
      <c r="D206" s="40">
        <f t="shared" si="46"/>
        <v>202.77861100000001</v>
      </c>
      <c r="E206" s="41">
        <f t="shared" si="47"/>
        <v>838.51250000000005</v>
      </c>
      <c r="F206" s="41">
        <f t="shared" si="44"/>
        <v>9.0405000000000655</v>
      </c>
      <c r="G206" s="18">
        <f t="shared" si="48"/>
        <v>4076.868737812501</v>
      </c>
      <c r="H206" s="17">
        <f t="shared" si="49"/>
        <v>36856.93182419418</v>
      </c>
      <c r="I206" s="18">
        <f t="shared" si="56"/>
        <v>146.76377952755902</v>
      </c>
      <c r="J206" s="17">
        <f t="shared" si="50"/>
        <v>1326.8179488189069</v>
      </c>
      <c r="K206" s="17">
        <f t="shared" si="42"/>
        <v>9310</v>
      </c>
      <c r="L206" s="42">
        <f t="shared" si="51"/>
        <v>84167.055000000604</v>
      </c>
      <c r="M206" s="17">
        <f t="shared" si="52"/>
        <v>122350.80477301369</v>
      </c>
      <c r="N206" s="17">
        <f t="shared" si="45"/>
        <v>1223508.0477301194</v>
      </c>
      <c r="O206" s="17">
        <f t="shared" si="43"/>
        <v>0</v>
      </c>
    </row>
    <row r="207" spans="2:15" ht="24" x14ac:dyDescent="0.3">
      <c r="B207" s="39">
        <v>18.600000000000001</v>
      </c>
      <c r="C207" s="39">
        <f t="shared" si="55"/>
        <v>91.140000000000015</v>
      </c>
      <c r="D207" s="40">
        <f t="shared" si="46"/>
        <v>203.87471160000004</v>
      </c>
      <c r="E207" s="41">
        <f t="shared" si="47"/>
        <v>847.6020000000002</v>
      </c>
      <c r="F207" s="41">
        <f t="shared" si="44"/>
        <v>9.0895000000001573</v>
      </c>
      <c r="G207" s="18">
        <f t="shared" si="48"/>
        <v>4121.0621140500025</v>
      </c>
      <c r="H207" s="17">
        <f t="shared" si="49"/>
        <v>37458.394085658147</v>
      </c>
      <c r="I207" s="18">
        <f t="shared" si="56"/>
        <v>146.76377952755902</v>
      </c>
      <c r="J207" s="17">
        <f t="shared" si="50"/>
        <v>1334.0093740157708</v>
      </c>
      <c r="K207" s="17">
        <f t="shared" si="42"/>
        <v>9310</v>
      </c>
      <c r="L207" s="42">
        <f t="shared" si="51"/>
        <v>84623.245000001465</v>
      </c>
      <c r="M207" s="17">
        <f t="shared" si="52"/>
        <v>123415.64845967539</v>
      </c>
      <c r="N207" s="17">
        <f t="shared" si="45"/>
        <v>1234156.4845967363</v>
      </c>
      <c r="O207" s="17">
        <f t="shared" si="43"/>
        <v>0</v>
      </c>
    </row>
    <row r="208" spans="2:15" ht="24" x14ac:dyDescent="0.3">
      <c r="B208" s="39">
        <v>18.7</v>
      </c>
      <c r="C208" s="39">
        <f t="shared" si="55"/>
        <v>91.63000000000001</v>
      </c>
      <c r="D208" s="40">
        <f t="shared" si="46"/>
        <v>204.97081220000004</v>
      </c>
      <c r="E208" s="41">
        <f t="shared" si="47"/>
        <v>856.74050000000011</v>
      </c>
      <c r="F208" s="41">
        <f t="shared" si="44"/>
        <v>9.1384999999999081</v>
      </c>
      <c r="G208" s="18">
        <f t="shared" si="48"/>
        <v>4165.4937295125019</v>
      </c>
      <c r="H208" s="17">
        <f t="shared" si="49"/>
        <v>38066.364447149615</v>
      </c>
      <c r="I208" s="18">
        <f t="shared" si="56"/>
        <v>146.76377952755902</v>
      </c>
      <c r="J208" s="17">
        <f t="shared" si="50"/>
        <v>1341.2007992125846</v>
      </c>
      <c r="K208" s="17">
        <f t="shared" si="42"/>
        <v>9310</v>
      </c>
      <c r="L208" s="42">
        <f t="shared" si="51"/>
        <v>85079.434999999139</v>
      </c>
      <c r="M208" s="17">
        <f t="shared" si="52"/>
        <v>124487.00024636133</v>
      </c>
      <c r="N208" s="17">
        <f t="shared" si="45"/>
        <v>1244870.0024636399</v>
      </c>
      <c r="O208" s="17">
        <f t="shared" si="43"/>
        <v>0</v>
      </c>
    </row>
    <row r="209" spans="2:15" ht="24" x14ac:dyDescent="0.3">
      <c r="B209" s="39">
        <v>18.8</v>
      </c>
      <c r="C209" s="39">
        <f t="shared" si="55"/>
        <v>92.12</v>
      </c>
      <c r="D209" s="40">
        <f t="shared" si="46"/>
        <v>206.06691280000001</v>
      </c>
      <c r="E209" s="41">
        <f t="shared" si="47"/>
        <v>865.92800000000022</v>
      </c>
      <c r="F209" s="41">
        <f t="shared" si="44"/>
        <v>9.1875000000001137</v>
      </c>
      <c r="G209" s="18">
        <f t="shared" si="48"/>
        <v>4210.1635842000005</v>
      </c>
      <c r="H209" s="17">
        <f t="shared" si="49"/>
        <v>38680.877929837981</v>
      </c>
      <c r="I209" s="18">
        <f t="shared" si="56"/>
        <v>146.76377952755902</v>
      </c>
      <c r="J209" s="17">
        <f t="shared" si="50"/>
        <v>1348.3922244094651</v>
      </c>
      <c r="K209" s="17">
        <f t="shared" si="42"/>
        <v>9310</v>
      </c>
      <c r="L209" s="42">
        <f t="shared" si="51"/>
        <v>85535.625000001062</v>
      </c>
      <c r="M209" s="17">
        <f t="shared" si="52"/>
        <v>125564.89515424852</v>
      </c>
      <c r="N209" s="17">
        <f t="shared" si="45"/>
        <v>1255648.9515424673</v>
      </c>
      <c r="O209" s="17">
        <f t="shared" si="43"/>
        <v>0</v>
      </c>
    </row>
    <row r="210" spans="2:15" ht="24" x14ac:dyDescent="0.3">
      <c r="B210" s="39">
        <v>18.899999999999999</v>
      </c>
      <c r="C210" s="39">
        <f t="shared" si="55"/>
        <v>92.61</v>
      </c>
      <c r="D210" s="40">
        <f t="shared" si="46"/>
        <v>207.16301340000001</v>
      </c>
      <c r="E210" s="41">
        <f t="shared" si="47"/>
        <v>875.16449999999986</v>
      </c>
      <c r="F210" s="41">
        <f t="shared" si="44"/>
        <v>9.2364999999996371</v>
      </c>
      <c r="G210" s="18">
        <f t="shared" si="48"/>
        <v>4255.0716781125011</v>
      </c>
      <c r="H210" s="17">
        <f t="shared" si="49"/>
        <v>39301.96955488457</v>
      </c>
      <c r="I210" s="18">
        <f t="shared" si="56"/>
        <v>146.76377952755902</v>
      </c>
      <c r="J210" s="17">
        <f t="shared" si="50"/>
        <v>1355.5836496062457</v>
      </c>
      <c r="K210" s="17">
        <f t="shared" si="42"/>
        <v>9310</v>
      </c>
      <c r="L210" s="42">
        <f t="shared" si="51"/>
        <v>85991.814999996626</v>
      </c>
      <c r="M210" s="17">
        <f t="shared" si="52"/>
        <v>126649.36820448743</v>
      </c>
      <c r="N210" s="17">
        <f t="shared" si="45"/>
        <v>1266493.6820449012</v>
      </c>
      <c r="O210" s="17">
        <f t="shared" si="43"/>
        <v>0</v>
      </c>
    </row>
    <row r="211" spans="2:15" ht="24" x14ac:dyDescent="0.3">
      <c r="B211" s="39">
        <v>19</v>
      </c>
      <c r="C211" s="39">
        <f t="shared" si="55"/>
        <v>93.100000000000009</v>
      </c>
      <c r="D211" s="40">
        <f t="shared" si="46"/>
        <v>208.25911400000004</v>
      </c>
      <c r="E211" s="41">
        <f t="shared" si="47"/>
        <v>884.45</v>
      </c>
      <c r="F211" s="41">
        <f t="shared" si="44"/>
        <v>9.2855000000001837</v>
      </c>
      <c r="G211" s="18">
        <f t="shared" si="48"/>
        <v>4300.2180112500018</v>
      </c>
      <c r="H211" s="17">
        <f t="shared" si="49"/>
        <v>39929.674343462684</v>
      </c>
      <c r="I211" s="18">
        <f t="shared" si="56"/>
        <v>146.76377952755902</v>
      </c>
      <c r="J211" s="17">
        <f t="shared" si="50"/>
        <v>1362.7750748031763</v>
      </c>
      <c r="K211" s="17">
        <f t="shared" si="42"/>
        <v>9310</v>
      </c>
      <c r="L211" s="42">
        <f t="shared" si="51"/>
        <v>86448.005000001707</v>
      </c>
      <c r="M211" s="17">
        <f t="shared" si="52"/>
        <v>127740.45441826757</v>
      </c>
      <c r="N211" s="17">
        <f t="shared" si="45"/>
        <v>1277404.5441826575</v>
      </c>
      <c r="O211" s="17">
        <f t="shared" si="43"/>
        <v>0</v>
      </c>
    </row>
    <row r="212" spans="2:15" ht="24" x14ac:dyDescent="0.3">
      <c r="B212" s="39">
        <v>19.100000000000001</v>
      </c>
      <c r="C212" s="39">
        <f t="shared" si="55"/>
        <v>93.590000000000018</v>
      </c>
      <c r="D212" s="40">
        <f t="shared" si="46"/>
        <v>209.35521460000007</v>
      </c>
      <c r="E212" s="41">
        <f t="shared" si="47"/>
        <v>893.78450000000021</v>
      </c>
      <c r="F212" s="41">
        <f t="shared" si="44"/>
        <v>9.3345000000001619</v>
      </c>
      <c r="G212" s="18">
        <f t="shared" si="48"/>
        <v>4345.6025836125018</v>
      </c>
      <c r="H212" s="17">
        <f t="shared" si="49"/>
        <v>40564.027316731605</v>
      </c>
      <c r="I212" s="18">
        <f t="shared" si="56"/>
        <v>146.76377952755902</v>
      </c>
      <c r="J212" s="17">
        <f t="shared" si="50"/>
        <v>1369.9665000000234</v>
      </c>
      <c r="K212" s="17">
        <f t="shared" si="42"/>
        <v>9310</v>
      </c>
      <c r="L212" s="42">
        <f t="shared" si="51"/>
        <v>86904.195000001506</v>
      </c>
      <c r="M212" s="17">
        <f t="shared" si="52"/>
        <v>128838.18881673313</v>
      </c>
      <c r="N212" s="17">
        <f t="shared" si="45"/>
        <v>1288381.8881673131</v>
      </c>
      <c r="O212" s="17">
        <f t="shared" si="43"/>
        <v>0</v>
      </c>
    </row>
    <row r="213" spans="2:15" ht="24" x14ac:dyDescent="0.3">
      <c r="B213" s="39">
        <v>19.2</v>
      </c>
      <c r="C213" s="39">
        <f t="shared" si="55"/>
        <v>94.08</v>
      </c>
      <c r="D213" s="40">
        <f t="shared" si="46"/>
        <v>210.45131520000001</v>
      </c>
      <c r="E213" s="41">
        <f t="shared" si="47"/>
        <v>903.16800000000001</v>
      </c>
      <c r="F213" s="41">
        <f t="shared" si="44"/>
        <v>9.383499999999799</v>
      </c>
      <c r="G213" s="18">
        <f t="shared" si="48"/>
        <v>4391.2253952000001</v>
      </c>
      <c r="H213" s="17">
        <f t="shared" si="49"/>
        <v>41205.063495858318</v>
      </c>
      <c r="I213" s="18">
        <f t="shared" si="56"/>
        <v>146.76377952755902</v>
      </c>
      <c r="J213" s="17">
        <f t="shared" si="50"/>
        <v>1377.1579251968205</v>
      </c>
      <c r="K213" s="17">
        <f t="shared" ref="K213:K252" si="57">$D$18*$E$2</f>
        <v>9310</v>
      </c>
      <c r="L213" s="42">
        <f t="shared" si="51"/>
        <v>87360.384999998132</v>
      </c>
      <c r="M213" s="17">
        <f t="shared" si="52"/>
        <v>129942.60642105326</v>
      </c>
      <c r="N213" s="17">
        <f t="shared" si="45"/>
        <v>1299426.0642105604</v>
      </c>
      <c r="O213" s="17">
        <f t="shared" si="43"/>
        <v>0</v>
      </c>
    </row>
    <row r="214" spans="2:15" ht="24" x14ac:dyDescent="0.3">
      <c r="B214" s="39">
        <v>19.3</v>
      </c>
      <c r="C214" s="39">
        <f t="shared" si="55"/>
        <v>94.570000000000007</v>
      </c>
      <c r="D214" s="40">
        <f t="shared" si="46"/>
        <v>211.54741580000004</v>
      </c>
      <c r="E214" s="41">
        <f t="shared" si="47"/>
        <v>912.60050000000012</v>
      </c>
      <c r="F214" s="41">
        <f t="shared" si="44"/>
        <v>9.4325000000001182</v>
      </c>
      <c r="G214" s="18">
        <f t="shared" si="48"/>
        <v>4437.0864460125013</v>
      </c>
      <c r="H214" s="17">
        <f t="shared" si="49"/>
        <v>41852.817902013441</v>
      </c>
      <c r="I214" s="18">
        <f t="shared" si="56"/>
        <v>146.76377952755902</v>
      </c>
      <c r="J214" s="17">
        <f t="shared" si="50"/>
        <v>1384.3493503937179</v>
      </c>
      <c r="K214" s="17">
        <f t="shared" si="57"/>
        <v>9310</v>
      </c>
      <c r="L214" s="42">
        <f t="shared" si="51"/>
        <v>87816.575000001103</v>
      </c>
      <c r="M214" s="17">
        <f t="shared" si="52"/>
        <v>131053.74225240826</v>
      </c>
      <c r="N214" s="17">
        <f t="shared" si="45"/>
        <v>1310537.4225240641</v>
      </c>
      <c r="O214" s="17">
        <f t="shared" ref="O214:O252" si="58">IF(D214&lt;50,N214,0)</f>
        <v>0</v>
      </c>
    </row>
    <row r="215" spans="2:15" ht="24" x14ac:dyDescent="0.3">
      <c r="B215" s="39">
        <v>19.399999999999999</v>
      </c>
      <c r="C215" s="39">
        <f t="shared" si="55"/>
        <v>95.06</v>
      </c>
      <c r="D215" s="40">
        <f t="shared" si="46"/>
        <v>212.64351640000001</v>
      </c>
      <c r="E215" s="41">
        <f t="shared" si="47"/>
        <v>922.08199999999999</v>
      </c>
      <c r="F215" s="41">
        <f t="shared" ref="F215:F252" si="59">E215-E214</f>
        <v>9.481499999999869</v>
      </c>
      <c r="G215" s="18">
        <f t="shared" si="48"/>
        <v>4483.1857360500007</v>
      </c>
      <c r="H215" s="17">
        <f t="shared" si="49"/>
        <v>42507.325556357493</v>
      </c>
      <c r="I215" s="18">
        <f t="shared" si="56"/>
        <v>146.76377952755902</v>
      </c>
      <c r="J215" s="17">
        <f t="shared" si="50"/>
        <v>1391.5407755905317</v>
      </c>
      <c r="K215" s="17">
        <f t="shared" si="57"/>
        <v>9310</v>
      </c>
      <c r="L215" s="42">
        <f t="shared" si="51"/>
        <v>88272.764999998777</v>
      </c>
      <c r="M215" s="17">
        <f t="shared" si="52"/>
        <v>132171.63133194682</v>
      </c>
      <c r="N215" s="17">
        <f t="shared" ref="N215:N252" si="60">M215/(B215-B214)</f>
        <v>1321716.3133194963</v>
      </c>
      <c r="O215" s="17">
        <f t="shared" si="58"/>
        <v>0</v>
      </c>
    </row>
    <row r="216" spans="2:15" ht="24" x14ac:dyDescent="0.3">
      <c r="B216" s="39">
        <v>19.5</v>
      </c>
      <c r="C216" s="39">
        <f t="shared" si="55"/>
        <v>95.550000000000011</v>
      </c>
      <c r="D216" s="40">
        <f t="shared" si="46"/>
        <v>213.73961700000004</v>
      </c>
      <c r="E216" s="41">
        <f t="shared" si="47"/>
        <v>931.61250000000007</v>
      </c>
      <c r="F216" s="41">
        <f t="shared" si="59"/>
        <v>9.5305000000000746</v>
      </c>
      <c r="G216" s="18">
        <f t="shared" si="48"/>
        <v>4529.5232653125013</v>
      </c>
      <c r="H216" s="17">
        <f t="shared" si="49"/>
        <v>43168.621480061134</v>
      </c>
      <c r="I216" s="18">
        <f t="shared" si="56"/>
        <v>146.76377952755902</v>
      </c>
      <c r="J216" s="17">
        <f t="shared" si="50"/>
        <v>1398.7322007874122</v>
      </c>
      <c r="K216" s="17">
        <f t="shared" si="57"/>
        <v>9310</v>
      </c>
      <c r="L216" s="42">
        <f t="shared" si="51"/>
        <v>88728.9550000007</v>
      </c>
      <c r="M216" s="17">
        <f t="shared" si="52"/>
        <v>133296.30868084927</v>
      </c>
      <c r="N216" s="17">
        <f t="shared" si="60"/>
        <v>1332963.0868084738</v>
      </c>
      <c r="O216" s="17">
        <f t="shared" si="58"/>
        <v>0</v>
      </c>
    </row>
    <row r="217" spans="2:15" ht="24" x14ac:dyDescent="0.3">
      <c r="B217" s="39">
        <v>19.600000000000001</v>
      </c>
      <c r="C217" s="39">
        <f t="shared" si="55"/>
        <v>96.04000000000002</v>
      </c>
      <c r="D217" s="40">
        <f t="shared" si="46"/>
        <v>214.83571760000007</v>
      </c>
      <c r="E217" s="41">
        <f t="shared" si="47"/>
        <v>941.19200000000023</v>
      </c>
      <c r="F217" s="41">
        <f t="shared" si="59"/>
        <v>9.5795000000001664</v>
      </c>
      <c r="G217" s="18">
        <f t="shared" si="48"/>
        <v>4576.0990338000029</v>
      </c>
      <c r="H217" s="17">
        <f t="shared" si="49"/>
        <v>43836.740694287888</v>
      </c>
      <c r="I217" s="18">
        <f t="shared" si="56"/>
        <v>146.76377952755902</v>
      </c>
      <c r="J217" s="17">
        <f t="shared" si="50"/>
        <v>1405.923625984276</v>
      </c>
      <c r="K217" s="17">
        <f t="shared" si="57"/>
        <v>9310</v>
      </c>
      <c r="L217" s="42">
        <f t="shared" si="51"/>
        <v>89185.145000001547</v>
      </c>
      <c r="M217" s="17">
        <f t="shared" si="52"/>
        <v>134427.80932027369</v>
      </c>
      <c r="N217" s="17">
        <f t="shared" si="60"/>
        <v>1344278.0932027178</v>
      </c>
      <c r="O217" s="17">
        <f t="shared" si="58"/>
        <v>0</v>
      </c>
    </row>
    <row r="218" spans="2:15" ht="24" x14ac:dyDescent="0.3">
      <c r="B218" s="39">
        <v>19.7</v>
      </c>
      <c r="C218" s="39">
        <f t="shared" si="55"/>
        <v>96.53</v>
      </c>
      <c r="D218" s="40">
        <f t="shared" si="46"/>
        <v>215.93181820000001</v>
      </c>
      <c r="E218" s="41">
        <f t="shared" si="47"/>
        <v>950.82050000000004</v>
      </c>
      <c r="F218" s="41">
        <f t="shared" si="59"/>
        <v>9.6284999999998035</v>
      </c>
      <c r="G218" s="18">
        <f t="shared" si="48"/>
        <v>4622.913041512501</v>
      </c>
      <c r="H218" s="17">
        <f t="shared" si="49"/>
        <v>44511.718220202209</v>
      </c>
      <c r="I218" s="18">
        <f t="shared" si="56"/>
        <v>146.76377952755902</v>
      </c>
      <c r="J218" s="17">
        <f t="shared" si="50"/>
        <v>1413.1150511810731</v>
      </c>
      <c r="K218" s="17">
        <f t="shared" si="57"/>
        <v>9310</v>
      </c>
      <c r="L218" s="42">
        <f t="shared" si="51"/>
        <v>89641.334999998173</v>
      </c>
      <c r="M218" s="17">
        <f t="shared" si="52"/>
        <v>135566.16827138147</v>
      </c>
      <c r="N218" s="17">
        <f t="shared" si="60"/>
        <v>1355661.6827138436</v>
      </c>
      <c r="O218" s="17">
        <f t="shared" si="58"/>
        <v>0</v>
      </c>
    </row>
    <row r="219" spans="2:15" ht="24" x14ac:dyDescent="0.3">
      <c r="B219" s="39">
        <v>19.8</v>
      </c>
      <c r="C219" s="39">
        <f t="shared" si="55"/>
        <v>97.02000000000001</v>
      </c>
      <c r="D219" s="40">
        <f t="shared" si="46"/>
        <v>217.02791880000004</v>
      </c>
      <c r="E219" s="41">
        <f t="shared" si="47"/>
        <v>960.49800000000016</v>
      </c>
      <c r="F219" s="41">
        <f t="shared" si="59"/>
        <v>9.6775000000001228</v>
      </c>
      <c r="G219" s="18">
        <f t="shared" si="48"/>
        <v>4669.9652884500019</v>
      </c>
      <c r="H219" s="17">
        <f t="shared" si="49"/>
        <v>45193.58907897547</v>
      </c>
      <c r="I219" s="18">
        <f t="shared" si="56"/>
        <v>146.76377952755902</v>
      </c>
      <c r="J219" s="17">
        <f t="shared" si="50"/>
        <v>1420.3064763779705</v>
      </c>
      <c r="K219" s="17">
        <f t="shared" si="57"/>
        <v>9310</v>
      </c>
      <c r="L219" s="42">
        <f t="shared" si="51"/>
        <v>90097.525000001144</v>
      </c>
      <c r="M219" s="17">
        <f t="shared" si="52"/>
        <v>136711.42055535459</v>
      </c>
      <c r="N219" s="17">
        <f t="shared" si="60"/>
        <v>1367114.2055535265</v>
      </c>
      <c r="O219" s="17">
        <f t="shared" si="58"/>
        <v>0</v>
      </c>
    </row>
    <row r="220" spans="2:15" ht="24" x14ac:dyDescent="0.3">
      <c r="B220" s="39">
        <v>19.899999999999999</v>
      </c>
      <c r="C220" s="39">
        <f t="shared" si="55"/>
        <v>97.51</v>
      </c>
      <c r="D220" s="40">
        <f t="shared" ref="D220:D252" si="61">C220*2.23694</f>
        <v>218.12401940000004</v>
      </c>
      <c r="E220" s="41">
        <f t="shared" ref="E220:E252" si="62">0.5*$E$2*B220^2</f>
        <v>970.22449999999992</v>
      </c>
      <c r="F220" s="41">
        <f t="shared" si="59"/>
        <v>9.7264999999997599</v>
      </c>
      <c r="G220" s="18">
        <f t="shared" ref="G220:G252" si="63">0.5*$B$14*$C$14*$D$14*$E$14*C220^2</f>
        <v>4717.2557746125021</v>
      </c>
      <c r="H220" s="17">
        <f t="shared" ref="H220:H252" si="64">G220*F220</f>
        <v>45882.388291767369</v>
      </c>
      <c r="I220" s="18">
        <f t="shared" si="56"/>
        <v>146.76377952755902</v>
      </c>
      <c r="J220" s="17">
        <f t="shared" ref="J220:J252" si="65">I220*F220</f>
        <v>1427.4979015747676</v>
      </c>
      <c r="K220" s="17">
        <f t="shared" si="57"/>
        <v>9310</v>
      </c>
      <c r="L220" s="42">
        <f t="shared" ref="L220:L252" si="66">K220*F220</f>
        <v>90553.71499999777</v>
      </c>
      <c r="M220" s="17">
        <f t="shared" ref="M220:M252" si="67">L220+J220+H220</f>
        <v>137863.60119333991</v>
      </c>
      <c r="N220" s="17">
        <f t="shared" si="60"/>
        <v>1378636.0119334285</v>
      </c>
      <c r="O220" s="17">
        <f t="shared" si="58"/>
        <v>0</v>
      </c>
    </row>
    <row r="221" spans="2:15" ht="24" x14ac:dyDescent="0.3">
      <c r="B221" s="39">
        <v>20</v>
      </c>
      <c r="C221" s="39">
        <f t="shared" si="55"/>
        <v>98</v>
      </c>
      <c r="D221" s="40">
        <f t="shared" si="61"/>
        <v>219.22012000000001</v>
      </c>
      <c r="E221" s="41">
        <f t="shared" si="62"/>
        <v>980.00000000000011</v>
      </c>
      <c r="F221" s="41">
        <f t="shared" si="59"/>
        <v>9.7755000000001928</v>
      </c>
      <c r="G221" s="18">
        <f t="shared" si="63"/>
        <v>4764.7845000000007</v>
      </c>
      <c r="H221" s="17">
        <f t="shared" si="64"/>
        <v>46578.150879750923</v>
      </c>
      <c r="I221" s="18">
        <f t="shared" si="56"/>
        <v>146.76377952755902</v>
      </c>
      <c r="J221" s="17">
        <f t="shared" si="65"/>
        <v>1434.6893267716816</v>
      </c>
      <c r="K221" s="17">
        <f t="shared" si="57"/>
        <v>9310</v>
      </c>
      <c r="L221" s="42">
        <f t="shared" si="66"/>
        <v>91009.905000001789</v>
      </c>
      <c r="M221" s="17">
        <f t="shared" si="67"/>
        <v>139022.74520652439</v>
      </c>
      <c r="N221" s="17">
        <f t="shared" si="60"/>
        <v>1390227.4520652241</v>
      </c>
      <c r="O221" s="17">
        <f t="shared" si="58"/>
        <v>0</v>
      </c>
    </row>
    <row r="222" spans="2:15" ht="24" x14ac:dyDescent="0.3">
      <c r="B222" s="39">
        <v>20.100000000000001</v>
      </c>
      <c r="C222" s="39">
        <f t="shared" si="55"/>
        <v>98.490000000000009</v>
      </c>
      <c r="D222" s="40">
        <f t="shared" si="61"/>
        <v>220.31622060000004</v>
      </c>
      <c r="E222" s="41">
        <f t="shared" si="62"/>
        <v>989.82450000000017</v>
      </c>
      <c r="F222" s="41">
        <f t="shared" si="59"/>
        <v>9.8245000000000573</v>
      </c>
      <c r="G222" s="18">
        <f t="shared" si="63"/>
        <v>4812.5514646125021</v>
      </c>
      <c r="H222" s="17">
        <f t="shared" si="64"/>
        <v>47280.9118640858</v>
      </c>
      <c r="I222" s="18">
        <f t="shared" si="56"/>
        <v>146.76377952755902</v>
      </c>
      <c r="J222" s="17">
        <f t="shared" si="65"/>
        <v>1441.880751968512</v>
      </c>
      <c r="K222" s="17">
        <f t="shared" si="57"/>
        <v>9310</v>
      </c>
      <c r="L222" s="42">
        <f t="shared" si="66"/>
        <v>91466.09500000054</v>
      </c>
      <c r="M222" s="17">
        <f t="shared" si="67"/>
        <v>140188.88761605485</v>
      </c>
      <c r="N222" s="17">
        <f t="shared" si="60"/>
        <v>1401888.8761605285</v>
      </c>
      <c r="O222" s="17">
        <f t="shared" si="58"/>
        <v>0</v>
      </c>
    </row>
    <row r="223" spans="2:15" ht="24" x14ac:dyDescent="0.3">
      <c r="B223" s="39">
        <v>20.2</v>
      </c>
      <c r="C223" s="39">
        <f t="shared" si="55"/>
        <v>98.98</v>
      </c>
      <c r="D223" s="40">
        <f t="shared" si="61"/>
        <v>221.41232120000004</v>
      </c>
      <c r="E223" s="41">
        <f t="shared" si="62"/>
        <v>999.69799999999998</v>
      </c>
      <c r="F223" s="41">
        <f t="shared" si="59"/>
        <v>9.8734999999998081</v>
      </c>
      <c r="G223" s="18">
        <f t="shared" si="63"/>
        <v>4860.5566684500018</v>
      </c>
      <c r="H223" s="17">
        <f t="shared" si="64"/>
        <v>47990.706265940156</v>
      </c>
      <c r="I223" s="18">
        <f t="shared" si="56"/>
        <v>146.76377952755902</v>
      </c>
      <c r="J223" s="17">
        <f t="shared" si="65"/>
        <v>1449.0721771653259</v>
      </c>
      <c r="K223" s="17">
        <f t="shared" si="57"/>
        <v>9310</v>
      </c>
      <c r="L223" s="42">
        <f t="shared" si="66"/>
        <v>91922.284999998214</v>
      </c>
      <c r="M223" s="17">
        <f t="shared" si="67"/>
        <v>141362.06344310369</v>
      </c>
      <c r="N223" s="17">
        <f t="shared" si="60"/>
        <v>1413620.6344310669</v>
      </c>
      <c r="O223" s="17">
        <f t="shared" si="58"/>
        <v>0</v>
      </c>
    </row>
    <row r="224" spans="2:15" ht="24" x14ac:dyDescent="0.3">
      <c r="B224" s="39">
        <v>20.3</v>
      </c>
      <c r="C224" s="39">
        <f t="shared" si="55"/>
        <v>99.470000000000013</v>
      </c>
      <c r="D224" s="40">
        <f t="shared" si="61"/>
        <v>222.50842180000004</v>
      </c>
      <c r="E224" s="41">
        <f t="shared" si="62"/>
        <v>1009.6205000000001</v>
      </c>
      <c r="F224" s="41">
        <f t="shared" si="59"/>
        <v>9.9225000000001273</v>
      </c>
      <c r="G224" s="18">
        <f t="shared" si="63"/>
        <v>4908.8001115125026</v>
      </c>
      <c r="H224" s="17">
        <f t="shared" si="64"/>
        <v>48707.569106483432</v>
      </c>
      <c r="I224" s="18">
        <f t="shared" si="56"/>
        <v>146.76377952755902</v>
      </c>
      <c r="J224" s="17">
        <f t="shared" si="65"/>
        <v>1456.2636023622231</v>
      </c>
      <c r="K224" s="17">
        <f t="shared" si="57"/>
        <v>9310</v>
      </c>
      <c r="L224" s="42">
        <f t="shared" si="66"/>
        <v>92378.475000001185</v>
      </c>
      <c r="M224" s="17">
        <f t="shared" si="67"/>
        <v>142542.30770884684</v>
      </c>
      <c r="N224" s="17">
        <f t="shared" si="60"/>
        <v>1425423.0770884482</v>
      </c>
      <c r="O224" s="17">
        <f t="shared" si="58"/>
        <v>0</v>
      </c>
    </row>
    <row r="225" spans="2:15" ht="24" x14ac:dyDescent="0.3">
      <c r="B225" s="39">
        <v>20.399999999999999</v>
      </c>
      <c r="C225" s="39">
        <f t="shared" si="55"/>
        <v>99.96</v>
      </c>
      <c r="D225" s="40">
        <f t="shared" si="61"/>
        <v>223.60452240000001</v>
      </c>
      <c r="E225" s="41">
        <f t="shared" si="62"/>
        <v>1019.592</v>
      </c>
      <c r="F225" s="41">
        <f t="shared" si="59"/>
        <v>9.9714999999998781</v>
      </c>
      <c r="G225" s="18">
        <f t="shared" si="63"/>
        <v>4957.2817938000007</v>
      </c>
      <c r="H225" s="17">
        <f t="shared" si="64"/>
        <v>49431.535406876101</v>
      </c>
      <c r="I225" s="18">
        <f t="shared" si="56"/>
        <v>146.76377952755902</v>
      </c>
      <c r="J225" s="17">
        <f t="shared" si="65"/>
        <v>1463.4550275590368</v>
      </c>
      <c r="K225" s="17">
        <f t="shared" si="57"/>
        <v>9310</v>
      </c>
      <c r="L225" s="42">
        <f t="shared" si="66"/>
        <v>92834.664999998859</v>
      </c>
      <c r="M225" s="17">
        <f t="shared" si="67"/>
        <v>143729.65543443398</v>
      </c>
      <c r="N225" s="17">
        <f t="shared" si="60"/>
        <v>1437296.5543443705</v>
      </c>
      <c r="O225" s="17">
        <f t="shared" si="58"/>
        <v>0</v>
      </c>
    </row>
    <row r="226" spans="2:15" ht="24" x14ac:dyDescent="0.3">
      <c r="B226" s="39">
        <v>20.5</v>
      </c>
      <c r="C226" s="39">
        <f t="shared" si="55"/>
        <v>100.45</v>
      </c>
      <c r="D226" s="40">
        <f t="shared" si="61"/>
        <v>224.70062300000001</v>
      </c>
      <c r="E226" s="41">
        <f t="shared" si="62"/>
        <v>1029.6125000000002</v>
      </c>
      <c r="F226" s="41">
        <f t="shared" si="59"/>
        <v>10.020500000000197</v>
      </c>
      <c r="G226" s="18">
        <f t="shared" si="63"/>
        <v>5006.0017153125018</v>
      </c>
      <c r="H226" s="17">
        <f t="shared" si="64"/>
        <v>50162.640188289915</v>
      </c>
      <c r="I226" s="18">
        <f t="shared" si="56"/>
        <v>146.76377952755902</v>
      </c>
      <c r="J226" s="17">
        <f t="shared" si="65"/>
        <v>1470.6464527559342</v>
      </c>
      <c r="K226" s="17">
        <f t="shared" si="57"/>
        <v>9310</v>
      </c>
      <c r="L226" s="42">
        <f t="shared" si="66"/>
        <v>93290.855000001844</v>
      </c>
      <c r="M226" s="17">
        <f t="shared" si="67"/>
        <v>144924.1416410477</v>
      </c>
      <c r="N226" s="17">
        <f t="shared" si="60"/>
        <v>1449241.4164104564</v>
      </c>
      <c r="O226" s="17">
        <f t="shared" si="58"/>
        <v>0</v>
      </c>
    </row>
    <row r="227" spans="2:15" ht="24" x14ac:dyDescent="0.3">
      <c r="B227" s="39">
        <v>20.6</v>
      </c>
      <c r="C227" s="39">
        <f t="shared" si="55"/>
        <v>100.94000000000001</v>
      </c>
      <c r="D227" s="40">
        <f t="shared" si="61"/>
        <v>225.79672360000004</v>
      </c>
      <c r="E227" s="41">
        <f t="shared" si="62"/>
        <v>1039.6820000000002</v>
      </c>
      <c r="F227" s="41">
        <f t="shared" si="59"/>
        <v>10.069500000000062</v>
      </c>
      <c r="G227" s="18">
        <f t="shared" si="63"/>
        <v>5054.9598760500021</v>
      </c>
      <c r="H227" s="17">
        <f t="shared" si="64"/>
        <v>50900.918471885809</v>
      </c>
      <c r="I227" s="18">
        <f t="shared" si="56"/>
        <v>146.76377952755902</v>
      </c>
      <c r="J227" s="17">
        <f t="shared" si="65"/>
        <v>1477.8378779527648</v>
      </c>
      <c r="K227" s="17">
        <f t="shared" si="57"/>
        <v>9310</v>
      </c>
      <c r="L227" s="42">
        <f t="shared" si="66"/>
        <v>93747.04500000058</v>
      </c>
      <c r="M227" s="17">
        <f t="shared" si="67"/>
        <v>146125.80134983917</v>
      </c>
      <c r="N227" s="17">
        <f t="shared" si="60"/>
        <v>1461258.013498371</v>
      </c>
      <c r="O227" s="17">
        <f t="shared" si="58"/>
        <v>0</v>
      </c>
    </row>
    <row r="228" spans="2:15" ht="24" x14ac:dyDescent="0.3">
      <c r="B228" s="39">
        <v>20.7</v>
      </c>
      <c r="C228" s="39">
        <f t="shared" si="55"/>
        <v>101.43</v>
      </c>
      <c r="D228" s="40">
        <f t="shared" si="61"/>
        <v>226.89282420000004</v>
      </c>
      <c r="E228" s="41">
        <f t="shared" si="62"/>
        <v>1049.8005000000001</v>
      </c>
      <c r="F228" s="41">
        <f t="shared" si="59"/>
        <v>10.118499999999813</v>
      </c>
      <c r="G228" s="18">
        <f t="shared" si="63"/>
        <v>5104.1562760125016</v>
      </c>
      <c r="H228" s="17">
        <f t="shared" si="64"/>
        <v>51646.405278831538</v>
      </c>
      <c r="I228" s="18">
        <f t="shared" si="56"/>
        <v>146.76377952755902</v>
      </c>
      <c r="J228" s="17">
        <f t="shared" si="65"/>
        <v>1485.0293031495785</v>
      </c>
      <c r="K228" s="17">
        <f t="shared" si="57"/>
        <v>9310</v>
      </c>
      <c r="L228" s="42">
        <f t="shared" si="66"/>
        <v>94203.234999998254</v>
      </c>
      <c r="M228" s="17">
        <f t="shared" si="67"/>
        <v>147334.66958197937</v>
      </c>
      <c r="N228" s="17">
        <f t="shared" si="60"/>
        <v>1473346.6958198252</v>
      </c>
      <c r="O228" s="17">
        <f t="shared" si="58"/>
        <v>0</v>
      </c>
    </row>
    <row r="229" spans="2:15" ht="24" x14ac:dyDescent="0.3">
      <c r="B229" s="39">
        <v>20.8</v>
      </c>
      <c r="C229" s="39">
        <f t="shared" si="55"/>
        <v>101.92000000000002</v>
      </c>
      <c r="D229" s="40">
        <f t="shared" si="61"/>
        <v>227.98892480000006</v>
      </c>
      <c r="E229" s="41">
        <f t="shared" si="62"/>
        <v>1059.9680000000001</v>
      </c>
      <c r="F229" s="41">
        <f t="shared" si="59"/>
        <v>10.167500000000018</v>
      </c>
      <c r="G229" s="18">
        <f t="shared" si="63"/>
        <v>5153.5909152000031</v>
      </c>
      <c r="H229" s="17">
        <f t="shared" si="64"/>
        <v>52399.135630296129</v>
      </c>
      <c r="I229" s="18">
        <f t="shared" si="56"/>
        <v>146.76377952755902</v>
      </c>
      <c r="J229" s="17">
        <f t="shared" si="65"/>
        <v>1492.2207283464591</v>
      </c>
      <c r="K229" s="17">
        <f t="shared" si="57"/>
        <v>9310</v>
      </c>
      <c r="L229" s="42">
        <f t="shared" si="66"/>
        <v>94659.425000000163</v>
      </c>
      <c r="M229" s="17">
        <f t="shared" si="67"/>
        <v>148550.78135864274</v>
      </c>
      <c r="N229" s="17">
        <f t="shared" si="60"/>
        <v>1485507.8135864062</v>
      </c>
      <c r="O229" s="17">
        <f t="shared" si="58"/>
        <v>0</v>
      </c>
    </row>
    <row r="230" spans="2:15" ht="24" x14ac:dyDescent="0.3">
      <c r="B230" s="39">
        <v>20.9</v>
      </c>
      <c r="C230" s="39">
        <f t="shared" si="55"/>
        <v>102.41</v>
      </c>
      <c r="D230" s="40">
        <f t="shared" si="61"/>
        <v>229.08502540000001</v>
      </c>
      <c r="E230" s="41">
        <f t="shared" si="62"/>
        <v>1070.1844999999998</v>
      </c>
      <c r="F230" s="41">
        <f t="shared" si="59"/>
        <v>10.216499999999769</v>
      </c>
      <c r="G230" s="18">
        <f t="shared" si="63"/>
        <v>5203.2637936125011</v>
      </c>
      <c r="H230" s="17">
        <f t="shared" si="64"/>
        <v>53159.144547440912</v>
      </c>
      <c r="I230" s="18">
        <f t="shared" si="56"/>
        <v>146.76377952755902</v>
      </c>
      <c r="J230" s="17">
        <f t="shared" si="65"/>
        <v>1499.4121535432728</v>
      </c>
      <c r="K230" s="17">
        <f t="shared" si="57"/>
        <v>9310</v>
      </c>
      <c r="L230" s="42">
        <f t="shared" si="66"/>
        <v>95115.614999997852</v>
      </c>
      <c r="M230" s="17">
        <f t="shared" si="67"/>
        <v>149774.17170098203</v>
      </c>
      <c r="N230" s="17">
        <f t="shared" si="60"/>
        <v>1497741.7170098522</v>
      </c>
      <c r="O230" s="17">
        <f t="shared" si="58"/>
        <v>0</v>
      </c>
    </row>
    <row r="231" spans="2:15" ht="24" x14ac:dyDescent="0.3">
      <c r="B231" s="39">
        <v>21</v>
      </c>
      <c r="C231" s="39">
        <f t="shared" si="55"/>
        <v>102.9</v>
      </c>
      <c r="D231" s="40">
        <f t="shared" si="61"/>
        <v>230.18112600000003</v>
      </c>
      <c r="E231" s="41">
        <f t="shared" si="62"/>
        <v>1080.45</v>
      </c>
      <c r="F231" s="41">
        <f t="shared" si="59"/>
        <v>10.265500000000202</v>
      </c>
      <c r="G231" s="18">
        <f t="shared" si="63"/>
        <v>5253.174911250002</v>
      </c>
      <c r="H231" s="17">
        <f t="shared" si="64"/>
        <v>53926.467051437954</v>
      </c>
      <c r="I231" s="18">
        <f t="shared" si="56"/>
        <v>146.76377952755902</v>
      </c>
      <c r="J231" s="17">
        <f t="shared" si="65"/>
        <v>1506.6035787401868</v>
      </c>
      <c r="K231" s="17">
        <f t="shared" si="57"/>
        <v>9310</v>
      </c>
      <c r="L231" s="42">
        <f t="shared" si="66"/>
        <v>95571.805000001885</v>
      </c>
      <c r="M231" s="17">
        <f t="shared" si="67"/>
        <v>151004.87563018003</v>
      </c>
      <c r="N231" s="17">
        <f t="shared" si="60"/>
        <v>1510048.7563017788</v>
      </c>
      <c r="O231" s="17">
        <f t="shared" si="58"/>
        <v>0</v>
      </c>
    </row>
    <row r="232" spans="2:15" ht="24" x14ac:dyDescent="0.3">
      <c r="B232" s="39">
        <v>21.1</v>
      </c>
      <c r="C232" s="39">
        <f t="shared" si="55"/>
        <v>103.39000000000001</v>
      </c>
      <c r="D232" s="40">
        <f t="shared" si="61"/>
        <v>231.27722660000006</v>
      </c>
      <c r="E232" s="41">
        <f t="shared" si="62"/>
        <v>1090.7645000000002</v>
      </c>
      <c r="F232" s="41">
        <f t="shared" si="59"/>
        <v>10.31450000000018</v>
      </c>
      <c r="G232" s="18">
        <f t="shared" si="63"/>
        <v>5303.324268112503</v>
      </c>
      <c r="H232" s="17">
        <f t="shared" si="64"/>
        <v>54701.138163447366</v>
      </c>
      <c r="I232" s="18">
        <f t="shared" si="56"/>
        <v>146.76377952755902</v>
      </c>
      <c r="J232" s="17">
        <f t="shared" si="65"/>
        <v>1513.7950039370339</v>
      </c>
      <c r="K232" s="17">
        <f t="shared" si="57"/>
        <v>9310</v>
      </c>
      <c r="L232" s="42">
        <f t="shared" si="66"/>
        <v>96027.995000001683</v>
      </c>
      <c r="M232" s="17">
        <f t="shared" si="67"/>
        <v>152242.9281673861</v>
      </c>
      <c r="N232" s="17">
        <f t="shared" si="60"/>
        <v>1522429.2816738393</v>
      </c>
      <c r="O232" s="17">
        <f t="shared" si="58"/>
        <v>0</v>
      </c>
    </row>
    <row r="233" spans="2:15" ht="24" x14ac:dyDescent="0.3">
      <c r="B233" s="39">
        <v>21.2</v>
      </c>
      <c r="C233" s="39">
        <f t="shared" si="55"/>
        <v>103.88000000000001</v>
      </c>
      <c r="D233" s="40">
        <f t="shared" si="61"/>
        <v>232.37332720000003</v>
      </c>
      <c r="E233" s="41">
        <f t="shared" si="62"/>
        <v>1101.1280000000002</v>
      </c>
      <c r="F233" s="41">
        <f t="shared" si="59"/>
        <v>10.363499999999931</v>
      </c>
      <c r="G233" s="18">
        <f t="shared" si="63"/>
        <v>5353.7118642000023</v>
      </c>
      <c r="H233" s="17">
        <f t="shared" si="64"/>
        <v>55483.192904636351</v>
      </c>
      <c r="I233" s="18">
        <f t="shared" si="56"/>
        <v>146.76377952755902</v>
      </c>
      <c r="J233" s="17">
        <f t="shared" si="65"/>
        <v>1520.9864291338479</v>
      </c>
      <c r="K233" s="17">
        <f t="shared" si="57"/>
        <v>9310</v>
      </c>
      <c r="L233" s="42">
        <f t="shared" si="66"/>
        <v>96484.184999999357</v>
      </c>
      <c r="M233" s="17">
        <f t="shared" si="67"/>
        <v>153488.36433376954</v>
      </c>
      <c r="N233" s="17">
        <f t="shared" si="60"/>
        <v>1534883.6433377282</v>
      </c>
      <c r="O233" s="17">
        <f t="shared" si="58"/>
        <v>0</v>
      </c>
    </row>
    <row r="234" spans="2:15" ht="24" x14ac:dyDescent="0.3">
      <c r="B234" s="39">
        <v>21.3</v>
      </c>
      <c r="C234" s="39">
        <f t="shared" si="55"/>
        <v>104.37</v>
      </c>
      <c r="D234" s="40">
        <f t="shared" si="61"/>
        <v>233.46942780000003</v>
      </c>
      <c r="E234" s="41">
        <f t="shared" si="62"/>
        <v>1111.5405000000003</v>
      </c>
      <c r="F234" s="41">
        <f t="shared" si="59"/>
        <v>10.412500000000136</v>
      </c>
      <c r="G234" s="18">
        <f t="shared" si="63"/>
        <v>5404.3376995125009</v>
      </c>
      <c r="H234" s="17">
        <f t="shared" si="64"/>
        <v>56272.666296174655</v>
      </c>
      <c r="I234" s="18">
        <f t="shared" si="56"/>
        <v>146.76377952755902</v>
      </c>
      <c r="J234" s="17">
        <f t="shared" si="65"/>
        <v>1528.1778543307285</v>
      </c>
      <c r="K234" s="17">
        <f t="shared" si="57"/>
        <v>9310</v>
      </c>
      <c r="L234" s="42">
        <f t="shared" si="66"/>
        <v>96940.375000001266</v>
      </c>
      <c r="M234" s="17">
        <f t="shared" si="67"/>
        <v>154741.21915050666</v>
      </c>
      <c r="N234" s="17">
        <f t="shared" si="60"/>
        <v>1547412.1915050447</v>
      </c>
      <c r="O234" s="17">
        <f t="shared" si="58"/>
        <v>0</v>
      </c>
    </row>
    <row r="235" spans="2:15" ht="24" x14ac:dyDescent="0.3">
      <c r="B235" s="39">
        <v>21.4</v>
      </c>
      <c r="C235" s="39">
        <f t="shared" si="55"/>
        <v>104.86</v>
      </c>
      <c r="D235" s="40">
        <f t="shared" si="61"/>
        <v>234.56552840000001</v>
      </c>
      <c r="E235" s="41">
        <f t="shared" si="62"/>
        <v>1122.002</v>
      </c>
      <c r="F235" s="41">
        <f t="shared" si="59"/>
        <v>10.46149999999966</v>
      </c>
      <c r="G235" s="18">
        <f t="shared" si="63"/>
        <v>5455.2017740500014</v>
      </c>
      <c r="H235" s="17">
        <f t="shared" si="64"/>
        <v>57069.593359222235</v>
      </c>
      <c r="I235" s="18">
        <f t="shared" si="56"/>
        <v>146.76377952755902</v>
      </c>
      <c r="J235" s="17">
        <f t="shared" si="65"/>
        <v>1535.3692795275088</v>
      </c>
      <c r="K235" s="17">
        <f t="shared" si="57"/>
        <v>9310</v>
      </c>
      <c r="L235" s="42">
        <f t="shared" si="66"/>
        <v>97396.56499999683</v>
      </c>
      <c r="M235" s="17">
        <f t="shared" si="67"/>
        <v>156001.52763874657</v>
      </c>
      <c r="N235" s="17">
        <f t="shared" si="60"/>
        <v>1560015.2763874989</v>
      </c>
      <c r="O235" s="17">
        <f t="shared" si="58"/>
        <v>0</v>
      </c>
    </row>
    <row r="236" spans="2:15" ht="24" x14ac:dyDescent="0.3">
      <c r="B236" s="39">
        <v>21.5</v>
      </c>
      <c r="C236" s="39">
        <f t="shared" si="55"/>
        <v>105.35000000000001</v>
      </c>
      <c r="D236" s="40">
        <f t="shared" si="61"/>
        <v>235.66162900000003</v>
      </c>
      <c r="E236" s="41">
        <f t="shared" si="62"/>
        <v>1132.5125</v>
      </c>
      <c r="F236" s="41">
        <f t="shared" si="59"/>
        <v>10.510500000000093</v>
      </c>
      <c r="G236" s="18">
        <f t="shared" si="63"/>
        <v>5506.3040878125021</v>
      </c>
      <c r="H236" s="17">
        <f t="shared" si="64"/>
        <v>57874.009114953813</v>
      </c>
      <c r="I236" s="18">
        <f t="shared" si="56"/>
        <v>146.76377952755902</v>
      </c>
      <c r="J236" s="17">
        <f t="shared" si="65"/>
        <v>1542.5607047244227</v>
      </c>
      <c r="K236" s="17">
        <f t="shared" si="57"/>
        <v>9310</v>
      </c>
      <c r="L236" s="42">
        <f t="shared" si="66"/>
        <v>97852.755000000863</v>
      </c>
      <c r="M236" s="17">
        <f t="shared" si="67"/>
        <v>157269.32481967911</v>
      </c>
      <c r="N236" s="17">
        <f t="shared" si="60"/>
        <v>1572693.2481967688</v>
      </c>
      <c r="O236" s="17">
        <f t="shared" si="58"/>
        <v>0</v>
      </c>
    </row>
    <row r="237" spans="2:15" ht="24" x14ac:dyDescent="0.3">
      <c r="B237" s="39">
        <v>21.6</v>
      </c>
      <c r="C237" s="39">
        <f t="shared" si="55"/>
        <v>105.84000000000002</v>
      </c>
      <c r="D237" s="40">
        <f t="shared" si="61"/>
        <v>236.75772960000006</v>
      </c>
      <c r="E237" s="41">
        <f t="shared" si="62"/>
        <v>1143.0720000000001</v>
      </c>
      <c r="F237" s="41">
        <f t="shared" si="59"/>
        <v>10.559500000000071</v>
      </c>
      <c r="G237" s="18">
        <f t="shared" si="63"/>
        <v>5557.6446408000029</v>
      </c>
      <c r="H237" s="17">
        <f t="shared" si="64"/>
        <v>58685.948584528021</v>
      </c>
      <c r="I237" s="18">
        <f t="shared" si="56"/>
        <v>146.76377952755902</v>
      </c>
      <c r="J237" s="17">
        <f t="shared" si="65"/>
        <v>1549.7521299212699</v>
      </c>
      <c r="K237" s="17">
        <f t="shared" si="57"/>
        <v>9310</v>
      </c>
      <c r="L237" s="42">
        <f t="shared" si="66"/>
        <v>98308.945000000662</v>
      </c>
      <c r="M237" s="17">
        <f t="shared" si="67"/>
        <v>158544.64571444996</v>
      </c>
      <c r="N237" s="17">
        <f t="shared" si="60"/>
        <v>1585446.4571444769</v>
      </c>
      <c r="O237" s="17">
        <f t="shared" si="58"/>
        <v>0</v>
      </c>
    </row>
    <row r="238" spans="2:15" ht="24" x14ac:dyDescent="0.3">
      <c r="B238" s="39">
        <v>21.7</v>
      </c>
      <c r="C238" s="39">
        <f t="shared" si="55"/>
        <v>106.33</v>
      </c>
      <c r="D238" s="40">
        <f t="shared" si="61"/>
        <v>237.8538302</v>
      </c>
      <c r="E238" s="41">
        <f t="shared" si="62"/>
        <v>1153.6804999999999</v>
      </c>
      <c r="F238" s="41">
        <f t="shared" si="59"/>
        <v>10.608499999999822</v>
      </c>
      <c r="G238" s="18">
        <f t="shared" si="63"/>
        <v>5609.2234330125011</v>
      </c>
      <c r="H238" s="17">
        <f t="shared" si="64"/>
        <v>59505.446789112117</v>
      </c>
      <c r="I238" s="18">
        <f t="shared" si="56"/>
        <v>146.76377952755902</v>
      </c>
      <c r="J238" s="17">
        <f t="shared" si="65"/>
        <v>1556.9435551180839</v>
      </c>
      <c r="K238" s="17">
        <f t="shared" si="57"/>
        <v>9310</v>
      </c>
      <c r="L238" s="42">
        <f t="shared" si="66"/>
        <v>98765.134999998336</v>
      </c>
      <c r="M238" s="17">
        <f t="shared" si="67"/>
        <v>159827.52534422855</v>
      </c>
      <c r="N238" s="17">
        <f t="shared" si="60"/>
        <v>1598275.2534423196</v>
      </c>
      <c r="O238" s="17">
        <f t="shared" si="58"/>
        <v>0</v>
      </c>
    </row>
    <row r="239" spans="2:15" ht="24" x14ac:dyDescent="0.3">
      <c r="B239" s="39">
        <v>21.8</v>
      </c>
      <c r="C239" s="39">
        <f t="shared" si="55"/>
        <v>106.82000000000001</v>
      </c>
      <c r="D239" s="40">
        <f t="shared" si="61"/>
        <v>238.94993080000003</v>
      </c>
      <c r="E239" s="41">
        <f t="shared" si="62"/>
        <v>1164.3380000000002</v>
      </c>
      <c r="F239" s="41">
        <f t="shared" si="59"/>
        <v>10.657500000000255</v>
      </c>
      <c r="G239" s="18">
        <f t="shared" si="63"/>
        <v>5661.0404644500022</v>
      </c>
      <c r="H239" s="17">
        <f t="shared" si="64"/>
        <v>60332.538749877342</v>
      </c>
      <c r="I239" s="18">
        <f t="shared" si="56"/>
        <v>146.76377952755902</v>
      </c>
      <c r="J239" s="17">
        <f t="shared" si="65"/>
        <v>1564.1349803149976</v>
      </c>
      <c r="K239" s="17">
        <f t="shared" si="57"/>
        <v>9310</v>
      </c>
      <c r="L239" s="42">
        <f t="shared" si="66"/>
        <v>99221.325000002369</v>
      </c>
      <c r="M239" s="17">
        <f t="shared" si="67"/>
        <v>161117.9987301947</v>
      </c>
      <c r="N239" s="17">
        <f t="shared" si="60"/>
        <v>1611179.987301924</v>
      </c>
      <c r="O239" s="17">
        <f t="shared" si="58"/>
        <v>0</v>
      </c>
    </row>
    <row r="240" spans="2:15" ht="24" x14ac:dyDescent="0.3">
      <c r="B240" s="39">
        <v>21.9</v>
      </c>
      <c r="C240" s="39">
        <f t="shared" si="55"/>
        <v>107.31</v>
      </c>
      <c r="D240" s="40">
        <f t="shared" si="61"/>
        <v>240.04603140000003</v>
      </c>
      <c r="E240" s="41">
        <f t="shared" si="62"/>
        <v>1175.0445</v>
      </c>
      <c r="F240" s="41">
        <f t="shared" si="59"/>
        <v>10.706499999999778</v>
      </c>
      <c r="G240" s="18">
        <f t="shared" si="63"/>
        <v>5713.0957351125016</v>
      </c>
      <c r="H240" s="17">
        <f t="shared" si="64"/>
        <v>61167.259487980729</v>
      </c>
      <c r="I240" s="18">
        <f t="shared" si="56"/>
        <v>146.76377952755902</v>
      </c>
      <c r="J240" s="17">
        <f t="shared" si="65"/>
        <v>1571.3264055117781</v>
      </c>
      <c r="K240" s="17">
        <f t="shared" si="57"/>
        <v>9310</v>
      </c>
      <c r="L240" s="42">
        <f t="shared" si="66"/>
        <v>99677.514999997933</v>
      </c>
      <c r="M240" s="17">
        <f t="shared" si="67"/>
        <v>162416.10089349042</v>
      </c>
      <c r="N240" s="17">
        <f t="shared" si="60"/>
        <v>1624161.0089349388</v>
      </c>
      <c r="O240" s="17">
        <f t="shared" si="58"/>
        <v>0</v>
      </c>
    </row>
    <row r="241" spans="2:15" ht="24" x14ac:dyDescent="0.3">
      <c r="B241" s="39">
        <v>22</v>
      </c>
      <c r="C241" s="39">
        <f t="shared" si="55"/>
        <v>107.80000000000001</v>
      </c>
      <c r="D241" s="40">
        <f t="shared" si="61"/>
        <v>241.14213200000003</v>
      </c>
      <c r="E241" s="41">
        <f t="shared" si="62"/>
        <v>1185.8000000000002</v>
      </c>
      <c r="F241" s="41">
        <f t="shared" si="59"/>
        <v>10.755500000000211</v>
      </c>
      <c r="G241" s="18">
        <f t="shared" si="63"/>
        <v>5765.3892450000021</v>
      </c>
      <c r="H241" s="17">
        <f t="shared" si="64"/>
        <v>62009.64402459874</v>
      </c>
      <c r="I241" s="18">
        <f t="shared" si="56"/>
        <v>146.76377952755902</v>
      </c>
      <c r="J241" s="17">
        <f t="shared" si="65"/>
        <v>1578.5178307086921</v>
      </c>
      <c r="K241" s="17">
        <f t="shared" si="57"/>
        <v>9310</v>
      </c>
      <c r="L241" s="42">
        <f t="shared" si="66"/>
        <v>100133.70500000197</v>
      </c>
      <c r="M241" s="17">
        <f t="shared" si="67"/>
        <v>163721.8668553094</v>
      </c>
      <c r="N241" s="17">
        <f t="shared" si="60"/>
        <v>1637218.6685530709</v>
      </c>
      <c r="O241" s="17">
        <f t="shared" si="58"/>
        <v>0</v>
      </c>
    </row>
    <row r="242" spans="2:15" ht="24" x14ac:dyDescent="0.3">
      <c r="B242" s="39">
        <v>22.1</v>
      </c>
      <c r="C242" s="39">
        <f t="shared" si="55"/>
        <v>108.29000000000002</v>
      </c>
      <c r="D242" s="40">
        <f t="shared" si="61"/>
        <v>242.23823260000006</v>
      </c>
      <c r="E242" s="41">
        <f t="shared" si="62"/>
        <v>1196.6045000000004</v>
      </c>
      <c r="F242" s="41">
        <f t="shared" si="59"/>
        <v>10.804500000000189</v>
      </c>
      <c r="G242" s="18">
        <f t="shared" si="63"/>
        <v>5817.9209941125036</v>
      </c>
      <c r="H242" s="17">
        <f t="shared" si="64"/>
        <v>62859.72738088965</v>
      </c>
      <c r="I242" s="18">
        <f t="shared" si="56"/>
        <v>146.76377952755902</v>
      </c>
      <c r="J242" s="17">
        <f t="shared" si="65"/>
        <v>1585.7092559055393</v>
      </c>
      <c r="K242" s="17">
        <f t="shared" si="57"/>
        <v>9310</v>
      </c>
      <c r="L242" s="42">
        <f t="shared" si="66"/>
        <v>100589.89500000176</v>
      </c>
      <c r="M242" s="17">
        <f t="shared" si="67"/>
        <v>165035.33163679697</v>
      </c>
      <c r="N242" s="17">
        <f t="shared" si="60"/>
        <v>1650353.3163679463</v>
      </c>
      <c r="O242" s="17">
        <f t="shared" si="58"/>
        <v>0</v>
      </c>
    </row>
    <row r="243" spans="2:15" ht="24" x14ac:dyDescent="0.3">
      <c r="B243" s="39">
        <v>22.2</v>
      </c>
      <c r="C243" s="39">
        <f t="shared" si="55"/>
        <v>108.78</v>
      </c>
      <c r="D243" s="40">
        <f t="shared" si="61"/>
        <v>243.33433320000003</v>
      </c>
      <c r="E243" s="41">
        <f t="shared" si="62"/>
        <v>1207.4580000000001</v>
      </c>
      <c r="F243" s="41">
        <f t="shared" si="59"/>
        <v>10.853499999999713</v>
      </c>
      <c r="G243" s="18">
        <f t="shared" si="63"/>
        <v>5870.6909824500017</v>
      </c>
      <c r="H243" s="17">
        <f t="shared" si="64"/>
        <v>63717.544578019406</v>
      </c>
      <c r="I243" s="18">
        <f t="shared" si="56"/>
        <v>146.76377952755902</v>
      </c>
      <c r="J243" s="17">
        <f t="shared" si="65"/>
        <v>1592.9006811023196</v>
      </c>
      <c r="K243" s="17">
        <f t="shared" si="57"/>
        <v>9310</v>
      </c>
      <c r="L243" s="42">
        <f t="shared" si="66"/>
        <v>101046.08499999733</v>
      </c>
      <c r="M243" s="17">
        <f t="shared" si="67"/>
        <v>166356.53025911906</v>
      </c>
      <c r="N243" s="17">
        <f t="shared" si="60"/>
        <v>1663565.3025912261</v>
      </c>
      <c r="O243" s="17">
        <f t="shared" si="58"/>
        <v>0</v>
      </c>
    </row>
    <row r="244" spans="2:15" ht="24" x14ac:dyDescent="0.3">
      <c r="B244" s="39">
        <v>22.3</v>
      </c>
      <c r="C244" s="39">
        <f t="shared" si="55"/>
        <v>109.27000000000001</v>
      </c>
      <c r="D244" s="40">
        <f t="shared" si="61"/>
        <v>244.43043380000003</v>
      </c>
      <c r="E244" s="41">
        <f t="shared" si="62"/>
        <v>1218.3605000000002</v>
      </c>
      <c r="F244" s="41">
        <f t="shared" si="59"/>
        <v>10.902500000000146</v>
      </c>
      <c r="G244" s="18">
        <f t="shared" si="63"/>
        <v>5923.6992100125017</v>
      </c>
      <c r="H244" s="17">
        <f t="shared" si="64"/>
        <v>64583.130637162161</v>
      </c>
      <c r="I244" s="18">
        <f t="shared" si="56"/>
        <v>146.76377952755902</v>
      </c>
      <c r="J244" s="17">
        <f t="shared" si="65"/>
        <v>1600.0921062992336</v>
      </c>
      <c r="K244" s="17">
        <f t="shared" si="57"/>
        <v>9310</v>
      </c>
      <c r="L244" s="42">
        <f t="shared" si="66"/>
        <v>101502.27500000136</v>
      </c>
      <c r="M244" s="17">
        <f t="shared" si="67"/>
        <v>167685.49774346274</v>
      </c>
      <c r="N244" s="17">
        <f t="shared" si="60"/>
        <v>1676854.9774346035</v>
      </c>
      <c r="O244" s="17">
        <f t="shared" si="58"/>
        <v>0</v>
      </c>
    </row>
    <row r="245" spans="2:15" ht="24" x14ac:dyDescent="0.3">
      <c r="B245" s="39">
        <v>22.4</v>
      </c>
      <c r="C245" s="39">
        <f t="shared" si="55"/>
        <v>109.76</v>
      </c>
      <c r="D245" s="40">
        <f t="shared" si="61"/>
        <v>245.52653440000003</v>
      </c>
      <c r="E245" s="41">
        <f t="shared" si="62"/>
        <v>1229.3119999999999</v>
      </c>
      <c r="F245" s="41">
        <f t="shared" si="59"/>
        <v>10.951499999999669</v>
      </c>
      <c r="G245" s="18">
        <f t="shared" si="63"/>
        <v>5976.9456768000018</v>
      </c>
      <c r="H245" s="17">
        <f t="shared" si="64"/>
        <v>65456.520579473239</v>
      </c>
      <c r="I245" s="18">
        <f t="shared" si="56"/>
        <v>146.76377952755902</v>
      </c>
      <c r="J245" s="17">
        <f t="shared" si="65"/>
        <v>1607.2835314960141</v>
      </c>
      <c r="K245" s="17">
        <f t="shared" si="57"/>
        <v>9310</v>
      </c>
      <c r="L245" s="42">
        <f t="shared" si="66"/>
        <v>101958.46499999691</v>
      </c>
      <c r="M245" s="17">
        <f t="shared" si="67"/>
        <v>169022.26911096615</v>
      </c>
      <c r="N245" s="17">
        <f t="shared" si="60"/>
        <v>1690222.6911096976</v>
      </c>
      <c r="O245" s="17">
        <f t="shared" si="58"/>
        <v>0</v>
      </c>
    </row>
    <row r="246" spans="2:15" ht="24" x14ac:dyDescent="0.3">
      <c r="B246" s="39">
        <v>22.5</v>
      </c>
      <c r="C246" s="39">
        <f t="shared" si="55"/>
        <v>110.25000000000001</v>
      </c>
      <c r="D246" s="40">
        <f t="shared" si="61"/>
        <v>246.62263500000006</v>
      </c>
      <c r="E246" s="41">
        <f t="shared" si="62"/>
        <v>1240.3125</v>
      </c>
      <c r="F246" s="41">
        <f t="shared" si="59"/>
        <v>11.000500000000102</v>
      </c>
      <c r="G246" s="18">
        <f t="shared" si="63"/>
        <v>6030.430382812503</v>
      </c>
      <c r="H246" s="17">
        <f t="shared" si="64"/>
        <v>66337.749426129551</v>
      </c>
      <c r="I246" s="18">
        <f t="shared" si="56"/>
        <v>146.76377952755902</v>
      </c>
      <c r="J246" s="17">
        <f t="shared" si="65"/>
        <v>1614.4749566929279</v>
      </c>
      <c r="K246" s="17">
        <f t="shared" si="57"/>
        <v>9310</v>
      </c>
      <c r="L246" s="42">
        <f t="shared" si="66"/>
        <v>102414.65500000094</v>
      </c>
      <c r="M246" s="17">
        <f t="shared" si="67"/>
        <v>170366.87938282342</v>
      </c>
      <c r="N246" s="17">
        <f t="shared" si="60"/>
        <v>1703668.7938282101</v>
      </c>
      <c r="O246" s="17">
        <f t="shared" si="58"/>
        <v>0</v>
      </c>
    </row>
    <row r="247" spans="2:15" ht="24" x14ac:dyDescent="0.3">
      <c r="B247" s="39">
        <v>22.6</v>
      </c>
      <c r="C247" s="39">
        <f t="shared" si="55"/>
        <v>110.74000000000001</v>
      </c>
      <c r="D247" s="40">
        <f t="shared" si="61"/>
        <v>247.71873560000003</v>
      </c>
      <c r="E247" s="41">
        <f t="shared" si="62"/>
        <v>1251.3620000000003</v>
      </c>
      <c r="F247" s="41">
        <f t="shared" si="59"/>
        <v>11.049500000000307</v>
      </c>
      <c r="G247" s="18">
        <f t="shared" si="63"/>
        <v>6084.1533280500025</v>
      </c>
      <c r="H247" s="17">
        <f t="shared" si="64"/>
        <v>67226.852198290377</v>
      </c>
      <c r="I247" s="18">
        <f t="shared" si="56"/>
        <v>146.76377952755902</v>
      </c>
      <c r="J247" s="17">
        <f t="shared" si="65"/>
        <v>1621.6663818898085</v>
      </c>
      <c r="K247" s="17">
        <f t="shared" si="57"/>
        <v>9310</v>
      </c>
      <c r="L247" s="42">
        <f t="shared" si="66"/>
        <v>102870.84500000287</v>
      </c>
      <c r="M247" s="17">
        <f t="shared" si="67"/>
        <v>171719.36358018307</v>
      </c>
      <c r="N247" s="17">
        <f t="shared" si="60"/>
        <v>1717193.6358018063</v>
      </c>
      <c r="O247" s="17">
        <f t="shared" si="58"/>
        <v>0</v>
      </c>
    </row>
    <row r="248" spans="2:15" ht="24" x14ac:dyDescent="0.3">
      <c r="B248" s="39">
        <v>22.7</v>
      </c>
      <c r="C248" s="39">
        <f t="shared" si="55"/>
        <v>111.23</v>
      </c>
      <c r="D248" s="40">
        <f t="shared" si="61"/>
        <v>248.81483620000003</v>
      </c>
      <c r="E248" s="41">
        <f t="shared" si="62"/>
        <v>1262.4604999999999</v>
      </c>
      <c r="F248" s="41">
        <f t="shared" si="59"/>
        <v>11.098499999999603</v>
      </c>
      <c r="G248" s="18">
        <f t="shared" si="63"/>
        <v>6138.1145125125013</v>
      </c>
      <c r="H248" s="17">
        <f t="shared" si="64"/>
        <v>68123.86391711756</v>
      </c>
      <c r="I248" s="18">
        <f t="shared" si="56"/>
        <v>146.76377952755902</v>
      </c>
      <c r="J248" s="17">
        <f t="shared" si="65"/>
        <v>1628.8578070865556</v>
      </c>
      <c r="K248" s="17">
        <f t="shared" si="57"/>
        <v>9310</v>
      </c>
      <c r="L248" s="42">
        <f t="shared" si="66"/>
        <v>103327.03499999631</v>
      </c>
      <c r="M248" s="17">
        <f t="shared" si="67"/>
        <v>173079.75672420044</v>
      </c>
      <c r="N248" s="17">
        <f t="shared" si="60"/>
        <v>1730797.5672420412</v>
      </c>
      <c r="O248" s="17">
        <f t="shared" si="58"/>
        <v>0</v>
      </c>
    </row>
    <row r="249" spans="2:15" ht="24" x14ac:dyDescent="0.3">
      <c r="B249" s="39">
        <v>22.8</v>
      </c>
      <c r="C249" s="39">
        <f t="shared" si="55"/>
        <v>111.72000000000001</v>
      </c>
      <c r="D249" s="40">
        <f t="shared" si="61"/>
        <v>249.91093680000006</v>
      </c>
      <c r="E249" s="41">
        <f t="shared" si="62"/>
        <v>1273.6080000000002</v>
      </c>
      <c r="F249" s="41">
        <f t="shared" si="59"/>
        <v>11.147500000000264</v>
      </c>
      <c r="G249" s="18">
        <f t="shared" si="63"/>
        <v>6192.3139362000029</v>
      </c>
      <c r="H249" s="17">
        <f t="shared" si="64"/>
        <v>69028.819603791169</v>
      </c>
      <c r="I249" s="18">
        <f t="shared" si="56"/>
        <v>146.76377952755902</v>
      </c>
      <c r="J249" s="17">
        <f t="shared" si="65"/>
        <v>1636.049232283503</v>
      </c>
      <c r="K249" s="17">
        <f t="shared" si="57"/>
        <v>9310</v>
      </c>
      <c r="L249" s="42">
        <f t="shared" si="66"/>
        <v>103783.22500000245</v>
      </c>
      <c r="M249" s="17">
        <f t="shared" si="67"/>
        <v>174448.09383607714</v>
      </c>
      <c r="N249" s="17">
        <f t="shared" si="60"/>
        <v>1744480.9383607467</v>
      </c>
      <c r="O249" s="17">
        <f t="shared" si="58"/>
        <v>0</v>
      </c>
    </row>
    <row r="250" spans="2:15" ht="24" x14ac:dyDescent="0.3">
      <c r="B250" s="39">
        <v>22.9</v>
      </c>
      <c r="C250" s="39">
        <f t="shared" si="55"/>
        <v>112.21000000000001</v>
      </c>
      <c r="D250" s="40">
        <f t="shared" si="61"/>
        <v>251.00703740000003</v>
      </c>
      <c r="E250" s="41">
        <f t="shared" si="62"/>
        <v>1284.8045</v>
      </c>
      <c r="F250" s="41">
        <f t="shared" si="59"/>
        <v>11.196499999999787</v>
      </c>
      <c r="G250" s="18">
        <f t="shared" si="63"/>
        <v>6246.7515991125019</v>
      </c>
      <c r="H250" s="17">
        <f t="shared" si="64"/>
        <v>69941.754279461806</v>
      </c>
      <c r="I250" s="18">
        <f t="shared" si="56"/>
        <v>146.76377952755902</v>
      </c>
      <c r="J250" s="17">
        <f t="shared" si="65"/>
        <v>1643.2406574802833</v>
      </c>
      <c r="K250" s="17">
        <f t="shared" si="57"/>
        <v>9310</v>
      </c>
      <c r="L250" s="42">
        <f t="shared" si="66"/>
        <v>104239.41499999801</v>
      </c>
      <c r="M250" s="17">
        <f t="shared" si="67"/>
        <v>175824.40993694012</v>
      </c>
      <c r="N250" s="17">
        <f t="shared" si="60"/>
        <v>1758244.0993694386</v>
      </c>
      <c r="O250" s="17">
        <f t="shared" si="58"/>
        <v>0</v>
      </c>
    </row>
    <row r="251" spans="2:15" ht="24" x14ac:dyDescent="0.3">
      <c r="B251" s="39">
        <v>23</v>
      </c>
      <c r="C251" s="39">
        <f t="shared" si="55"/>
        <v>112.7</v>
      </c>
      <c r="D251" s="40">
        <f t="shared" si="61"/>
        <v>252.10313800000003</v>
      </c>
      <c r="E251" s="41">
        <f t="shared" si="62"/>
        <v>1296.0500000000002</v>
      </c>
      <c r="F251" s="41">
        <f t="shared" si="59"/>
        <v>11.24550000000022</v>
      </c>
      <c r="G251" s="18">
        <f t="shared" si="63"/>
        <v>6301.427501250002</v>
      </c>
      <c r="H251" s="17">
        <f t="shared" si="64"/>
        <v>70862.702965308286</v>
      </c>
      <c r="I251" s="18">
        <f t="shared" si="56"/>
        <v>146.76377952755902</v>
      </c>
      <c r="J251" s="17">
        <f t="shared" si="65"/>
        <v>1650.4320826771973</v>
      </c>
      <c r="K251" s="17">
        <f t="shared" si="57"/>
        <v>9310</v>
      </c>
      <c r="L251" s="42">
        <f t="shared" si="66"/>
        <v>104695.60500000205</v>
      </c>
      <c r="M251" s="17">
        <f t="shared" si="67"/>
        <v>177208.74004798755</v>
      </c>
      <c r="N251" s="17">
        <f t="shared" si="60"/>
        <v>1772087.4004798504</v>
      </c>
      <c r="O251" s="17">
        <f t="shared" si="58"/>
        <v>0</v>
      </c>
    </row>
    <row r="252" spans="2:15" ht="24" x14ac:dyDescent="0.3">
      <c r="B252" s="39">
        <v>23.1</v>
      </c>
      <c r="C252" s="39">
        <f t="shared" si="55"/>
        <v>113.19000000000001</v>
      </c>
      <c r="D252" s="40">
        <f t="shared" si="61"/>
        <v>253.19923860000006</v>
      </c>
      <c r="E252" s="41">
        <f t="shared" si="62"/>
        <v>1307.3445000000002</v>
      </c>
      <c r="F252" s="41">
        <f t="shared" si="59"/>
        <v>11.294499999999971</v>
      </c>
      <c r="G252" s="18">
        <f t="shared" si="63"/>
        <v>6356.3416426125032</v>
      </c>
      <c r="H252" s="17">
        <f t="shared" si="64"/>
        <v>71791.700682486728</v>
      </c>
      <c r="I252" s="18">
        <f t="shared" si="56"/>
        <v>146.76377952755902</v>
      </c>
      <c r="J252" s="17">
        <f t="shared" si="65"/>
        <v>1657.623507874011</v>
      </c>
      <c r="K252" s="17">
        <f t="shared" si="57"/>
        <v>9310</v>
      </c>
      <c r="L252" s="42">
        <f t="shared" si="66"/>
        <v>105151.79499999972</v>
      </c>
      <c r="M252" s="17">
        <f t="shared" si="67"/>
        <v>178601.11919036048</v>
      </c>
      <c r="N252" s="17">
        <f t="shared" si="60"/>
        <v>1786011.1919035793</v>
      </c>
      <c r="O252" s="17">
        <f t="shared" si="58"/>
        <v>0</v>
      </c>
    </row>
  </sheetData>
  <mergeCells count="2">
    <mergeCell ref="B16:F16"/>
    <mergeCell ref="B12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Constant speed calcs</vt:lpstr>
      <vt:lpstr>Acceleration 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2015-12-08T17:59:28Z</dcterms:modified>
</cp:coreProperties>
</file>